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tabRatio="867" activeTab="10"/>
  </bookViews>
  <sheets>
    <sheet name="ю14" sheetId="1" r:id="rId1"/>
    <sheet name="ю12" sheetId="2" r:id="rId2"/>
    <sheet name="д14" sheetId="3" r:id="rId3"/>
    <sheet name="д12" sheetId="4" r:id="rId4"/>
    <sheet name="парыМ14" sheetId="5" r:id="rId5"/>
    <sheet name="парыД14" sheetId="6" r:id="rId6"/>
    <sheet name="ПарыД12" sheetId="7" r:id="rId7"/>
    <sheet name="Пары М12" sheetId="8" r:id="rId8"/>
    <sheet name="УтешМ12" sheetId="9" r:id="rId9"/>
    <sheet name="УтешД14" sheetId="10" r:id="rId10"/>
    <sheet name="УтешД12" sheetId="11" r:id="rId11"/>
  </sheets>
  <externalReferences>
    <externalReference r:id="rId14"/>
    <externalReference r:id="rId15"/>
    <externalReference r:id="rId16"/>
  </externalReferences>
  <definedNames>
    <definedName name="_Order1" hidden="1">255</definedName>
    <definedName name="Combo_MD" localSheetId="5" hidden="1">{"'Sheet5'!$A$1:$F$68"}</definedName>
    <definedName name="Combo_MD" localSheetId="4" hidden="1">{"'Sheet5'!$A$1:$F$68"}</definedName>
    <definedName name="Combo_MD" localSheetId="10" hidden="1">{"'Sheet5'!$A$1:$F$68"}</definedName>
    <definedName name="Combo_MD" localSheetId="9" hidden="1">{"'Sheet5'!$A$1:$F$68"}</definedName>
    <definedName name="Combo_MD" localSheetId="8" hidden="1">{"'Sheet5'!$A$1:$F$68"}</definedName>
    <definedName name="Combo_MD" hidden="1">{"'Sheet5'!$A$1:$F$68"}</definedName>
    <definedName name="Combo_QD_32" localSheetId="5" hidden="1">{"'Sheet5'!$A$1:$F$68"}</definedName>
    <definedName name="Combo_QD_32" localSheetId="4" hidden="1">{"'Sheet5'!$A$1:$F$68"}</definedName>
    <definedName name="Combo_QD_32" localSheetId="10" hidden="1">{"'Sheet5'!$A$1:$F$68"}</definedName>
    <definedName name="Combo_QD_32" localSheetId="9" hidden="1">{"'Sheet5'!$A$1:$F$68"}</definedName>
    <definedName name="Combo_QD_32" localSheetId="8" hidden="1">{"'Sheet5'!$A$1:$F$68"}</definedName>
    <definedName name="Combo_QD_32" hidden="1">{"'Sheet5'!$A$1:$F$68"}</definedName>
    <definedName name="Combo_Qual" localSheetId="5" hidden="1">{"'Sheet5'!$A$1:$F$68"}</definedName>
    <definedName name="Combo_Qual" localSheetId="4" hidden="1">{"'Sheet5'!$A$1:$F$68"}</definedName>
    <definedName name="Combo_Qual" localSheetId="10" hidden="1">{"'Sheet5'!$A$1:$F$68"}</definedName>
    <definedName name="Combo_Qual" localSheetId="9" hidden="1">{"'Sheet5'!$A$1:$F$68"}</definedName>
    <definedName name="Combo_Qual" localSheetId="8" hidden="1">{"'Sheet5'!$A$1:$F$68"}</definedName>
    <definedName name="Combo_Qual" hidden="1">{"'Sheet5'!$A$1:$F$68"}</definedName>
    <definedName name="Combo_Qual_128_8" localSheetId="5" hidden="1">{"'Sheet5'!$A$1:$F$68"}</definedName>
    <definedName name="Combo_Qual_128_8" localSheetId="4" hidden="1">{"'Sheet5'!$A$1:$F$68"}</definedName>
    <definedName name="Combo_Qual_128_8" localSheetId="10" hidden="1">{"'Sheet5'!$A$1:$F$68"}</definedName>
    <definedName name="Combo_Qual_128_8" localSheetId="9" hidden="1">{"'Sheet5'!$A$1:$F$68"}</definedName>
    <definedName name="Combo_Qual_128_8" localSheetId="8" hidden="1">{"'Sheet5'!$A$1:$F$68"}</definedName>
    <definedName name="Combo_Qual_128_8" hidden="1">{"'Sheet5'!$A$1:$F$68"}</definedName>
    <definedName name="Combo_Qual_64_8" localSheetId="5" hidden="1">{"'Sheet5'!$A$1:$F$68"}</definedName>
    <definedName name="Combo_Qual_64_8" localSheetId="4" hidden="1">{"'Sheet5'!$A$1:$F$68"}</definedName>
    <definedName name="Combo_Qual_64_8" localSheetId="10" hidden="1">{"'Sheet5'!$A$1:$F$68"}</definedName>
    <definedName name="Combo_Qual_64_8" localSheetId="9" hidden="1">{"'Sheet5'!$A$1:$F$68"}</definedName>
    <definedName name="Combo_Qual_64_8" localSheetId="8" hidden="1">{"'Sheet5'!$A$1:$F$68"}</definedName>
    <definedName name="Combo_Qual_64_8" hidden="1">{"'Sheet5'!$A$1:$F$68"}</definedName>
    <definedName name="Combo2" localSheetId="5" hidden="1">{"'Sheet5'!$A$1:$F$68"}</definedName>
    <definedName name="Combo2" localSheetId="4" hidden="1">{"'Sheet5'!$A$1:$F$68"}</definedName>
    <definedName name="Combo2" localSheetId="10" hidden="1">{"'Sheet5'!$A$1:$F$68"}</definedName>
    <definedName name="Combo2" localSheetId="9" hidden="1">{"'Sheet5'!$A$1:$F$68"}</definedName>
    <definedName name="Combo2" localSheetId="8" hidden="1">{"'Sheet5'!$A$1:$F$68"}</definedName>
    <definedName name="Combo2" hidden="1">{"'Sheet5'!$A$1:$F$68"}</definedName>
    <definedName name="Draw1" localSheetId="5" hidden="1">{"'Sheet5'!$A$1:$F$68"}</definedName>
    <definedName name="Draw1" localSheetId="4" hidden="1">{"'Sheet5'!$A$1:$F$68"}</definedName>
    <definedName name="Draw1" localSheetId="10" hidden="1">{"'Sheet5'!$A$1:$F$68"}</definedName>
    <definedName name="Draw1" localSheetId="9" hidden="1">{"'Sheet5'!$A$1:$F$68"}</definedName>
    <definedName name="Draw1" localSheetId="8" hidden="1">{"'Sheet5'!$A$1:$F$68"}</definedName>
    <definedName name="Draw1" hidden="1">{"'Sheet5'!$A$1:$F$68"}</definedName>
    <definedName name="Draw10" localSheetId="5" hidden="1">{"'Sheet5'!$A$1:$F$68"}</definedName>
    <definedName name="Draw10" localSheetId="4" hidden="1">{"'Sheet5'!$A$1:$F$68"}</definedName>
    <definedName name="Draw10" localSheetId="10" hidden="1">{"'Sheet5'!$A$1:$F$68"}</definedName>
    <definedName name="Draw10" localSheetId="9" hidden="1">{"'Sheet5'!$A$1:$F$68"}</definedName>
    <definedName name="Draw10" localSheetId="8" hidden="1">{"'Sheet5'!$A$1:$F$68"}</definedName>
    <definedName name="Draw10" hidden="1">{"'Sheet5'!$A$1:$F$68"}</definedName>
    <definedName name="Draw11" localSheetId="5" hidden="1">{"'Sheet5'!$A$1:$F$68"}</definedName>
    <definedName name="Draw11" localSheetId="4" hidden="1">{"'Sheet5'!$A$1:$F$68"}</definedName>
    <definedName name="Draw11" localSheetId="10" hidden="1">{"'Sheet5'!$A$1:$F$68"}</definedName>
    <definedName name="Draw11" localSheetId="9" hidden="1">{"'Sheet5'!$A$1:$F$68"}</definedName>
    <definedName name="Draw11" localSheetId="8" hidden="1">{"'Sheet5'!$A$1:$F$68"}</definedName>
    <definedName name="Draw11" hidden="1">{"'Sheet5'!$A$1:$F$68"}</definedName>
    <definedName name="Draw12" localSheetId="5" hidden="1">{"'Sheet5'!$A$1:$F$68"}</definedName>
    <definedName name="Draw12" localSheetId="4" hidden="1">{"'Sheet5'!$A$1:$F$68"}</definedName>
    <definedName name="Draw12" localSheetId="10" hidden="1">{"'Sheet5'!$A$1:$F$68"}</definedName>
    <definedName name="Draw12" localSheetId="9" hidden="1">{"'Sheet5'!$A$1:$F$68"}</definedName>
    <definedName name="Draw12" localSheetId="8" hidden="1">{"'Sheet5'!$A$1:$F$68"}</definedName>
    <definedName name="Draw12" hidden="1">{"'Sheet5'!$A$1:$F$68"}</definedName>
    <definedName name="Draw13" localSheetId="5" hidden="1">{"'Sheet5'!$A$1:$F$68"}</definedName>
    <definedName name="Draw13" localSheetId="4" hidden="1">{"'Sheet5'!$A$1:$F$68"}</definedName>
    <definedName name="Draw13" localSheetId="10" hidden="1">{"'Sheet5'!$A$1:$F$68"}</definedName>
    <definedName name="Draw13" localSheetId="9" hidden="1">{"'Sheet5'!$A$1:$F$68"}</definedName>
    <definedName name="Draw13" localSheetId="8" hidden="1">{"'Sheet5'!$A$1:$F$68"}</definedName>
    <definedName name="Draw13" hidden="1">{"'Sheet5'!$A$1:$F$68"}</definedName>
    <definedName name="Draw14" localSheetId="5" hidden="1">{"'Sheet5'!$A$1:$F$68"}</definedName>
    <definedName name="Draw14" localSheetId="4" hidden="1">{"'Sheet5'!$A$1:$F$68"}</definedName>
    <definedName name="Draw14" localSheetId="10" hidden="1">{"'Sheet5'!$A$1:$F$68"}</definedName>
    <definedName name="Draw14" localSheetId="9" hidden="1">{"'Sheet5'!$A$1:$F$68"}</definedName>
    <definedName name="Draw14" localSheetId="8" hidden="1">{"'Sheet5'!$A$1:$F$68"}</definedName>
    <definedName name="Draw14" hidden="1">{"'Sheet5'!$A$1:$F$68"}</definedName>
    <definedName name="Draw15" localSheetId="5" hidden="1">{"'Sheet5'!$A$1:$F$68"}</definedName>
    <definedName name="Draw15" localSheetId="4" hidden="1">{"'Sheet5'!$A$1:$F$68"}</definedName>
    <definedName name="Draw15" localSheetId="10" hidden="1">{"'Sheet5'!$A$1:$F$68"}</definedName>
    <definedName name="Draw15" localSheetId="9" hidden="1">{"'Sheet5'!$A$1:$F$68"}</definedName>
    <definedName name="Draw15" localSheetId="8" hidden="1">{"'Sheet5'!$A$1:$F$68"}</definedName>
    <definedName name="Draw15" hidden="1">{"'Sheet5'!$A$1:$F$68"}</definedName>
    <definedName name="Draw16" localSheetId="5" hidden="1">{"'Sheet5'!$A$1:$F$68"}</definedName>
    <definedName name="Draw16" localSheetId="4" hidden="1">{"'Sheet5'!$A$1:$F$68"}</definedName>
    <definedName name="Draw16" localSheetId="10" hidden="1">{"'Sheet5'!$A$1:$F$68"}</definedName>
    <definedName name="Draw16" localSheetId="9" hidden="1">{"'Sheet5'!$A$1:$F$68"}</definedName>
    <definedName name="Draw16" localSheetId="8" hidden="1">{"'Sheet5'!$A$1:$F$68"}</definedName>
    <definedName name="Draw16" hidden="1">{"'Sheet5'!$A$1:$F$68"}</definedName>
    <definedName name="Draw17" localSheetId="5" hidden="1">{"'Sheet5'!$A$1:$F$68"}</definedName>
    <definedName name="Draw17" localSheetId="4" hidden="1">{"'Sheet5'!$A$1:$F$68"}</definedName>
    <definedName name="Draw17" localSheetId="10" hidden="1">{"'Sheet5'!$A$1:$F$68"}</definedName>
    <definedName name="Draw17" localSheetId="9" hidden="1">{"'Sheet5'!$A$1:$F$68"}</definedName>
    <definedName name="Draw17" localSheetId="8" hidden="1">{"'Sheet5'!$A$1:$F$68"}</definedName>
    <definedName name="Draw17" hidden="1">{"'Sheet5'!$A$1:$F$68"}</definedName>
    <definedName name="Draw18" localSheetId="5" hidden="1">{"'Sheet5'!$A$1:$F$68"}</definedName>
    <definedName name="Draw18" localSheetId="4" hidden="1">{"'Sheet5'!$A$1:$F$68"}</definedName>
    <definedName name="Draw18" localSheetId="10" hidden="1">{"'Sheet5'!$A$1:$F$68"}</definedName>
    <definedName name="Draw18" localSheetId="9" hidden="1">{"'Sheet5'!$A$1:$F$68"}</definedName>
    <definedName name="Draw18" localSheetId="8" hidden="1">{"'Sheet5'!$A$1:$F$68"}</definedName>
    <definedName name="Draw18" hidden="1">{"'Sheet5'!$A$1:$F$68"}</definedName>
    <definedName name="Draw2" localSheetId="5" hidden="1">{"'Sheet5'!$A$1:$F$68"}</definedName>
    <definedName name="Draw2" localSheetId="4" hidden="1">{"'Sheet5'!$A$1:$F$68"}</definedName>
    <definedName name="Draw2" localSheetId="10" hidden="1">{"'Sheet5'!$A$1:$F$68"}</definedName>
    <definedName name="Draw2" localSheetId="9" hidden="1">{"'Sheet5'!$A$1:$F$68"}</definedName>
    <definedName name="Draw2" localSheetId="8" hidden="1">{"'Sheet5'!$A$1:$F$68"}</definedName>
    <definedName name="Draw2" hidden="1">{"'Sheet5'!$A$1:$F$68"}</definedName>
    <definedName name="Draw3" localSheetId="5" hidden="1">{"'Sheet5'!$A$1:$F$68"}</definedName>
    <definedName name="Draw3" localSheetId="4" hidden="1">{"'Sheet5'!$A$1:$F$68"}</definedName>
    <definedName name="Draw3" localSheetId="10" hidden="1">{"'Sheet5'!$A$1:$F$68"}</definedName>
    <definedName name="Draw3" localSheetId="9" hidden="1">{"'Sheet5'!$A$1:$F$68"}</definedName>
    <definedName name="Draw3" localSheetId="8" hidden="1">{"'Sheet5'!$A$1:$F$68"}</definedName>
    <definedName name="Draw3" hidden="1">{"'Sheet5'!$A$1:$F$68"}</definedName>
    <definedName name="Draw4" localSheetId="5" hidden="1">{"'Sheet5'!$A$1:$F$68"}</definedName>
    <definedName name="Draw4" localSheetId="4" hidden="1">{"'Sheet5'!$A$1:$F$68"}</definedName>
    <definedName name="Draw4" localSheetId="10" hidden="1">{"'Sheet5'!$A$1:$F$68"}</definedName>
    <definedName name="Draw4" localSheetId="9" hidden="1">{"'Sheet5'!$A$1:$F$68"}</definedName>
    <definedName name="Draw4" localSheetId="8" hidden="1">{"'Sheet5'!$A$1:$F$68"}</definedName>
    <definedName name="Draw4" hidden="1">{"'Sheet5'!$A$1:$F$68"}</definedName>
    <definedName name="Draw5" localSheetId="5" hidden="1">{"'Sheet5'!$A$1:$F$68"}</definedName>
    <definedName name="Draw5" localSheetId="4" hidden="1">{"'Sheet5'!$A$1:$F$68"}</definedName>
    <definedName name="Draw5" localSheetId="10" hidden="1">{"'Sheet5'!$A$1:$F$68"}</definedName>
    <definedName name="Draw5" localSheetId="9" hidden="1">{"'Sheet5'!$A$1:$F$68"}</definedName>
    <definedName name="Draw5" localSheetId="8" hidden="1">{"'Sheet5'!$A$1:$F$68"}</definedName>
    <definedName name="Draw5" hidden="1">{"'Sheet5'!$A$1:$F$68"}</definedName>
    <definedName name="Draw6" localSheetId="5" hidden="1">{"'Sheet5'!$A$1:$F$68"}</definedName>
    <definedName name="Draw6" localSheetId="4" hidden="1">{"'Sheet5'!$A$1:$F$68"}</definedName>
    <definedName name="Draw6" localSheetId="10" hidden="1">{"'Sheet5'!$A$1:$F$68"}</definedName>
    <definedName name="Draw6" localSheetId="9" hidden="1">{"'Sheet5'!$A$1:$F$68"}</definedName>
    <definedName name="Draw6" localSheetId="8" hidden="1">{"'Sheet5'!$A$1:$F$68"}</definedName>
    <definedName name="Draw6" hidden="1">{"'Sheet5'!$A$1:$F$68"}</definedName>
    <definedName name="Draw7" localSheetId="5" hidden="1">{"'Sheet5'!$A$1:$F$68"}</definedName>
    <definedName name="Draw7" localSheetId="4" hidden="1">{"'Sheet5'!$A$1:$F$68"}</definedName>
    <definedName name="Draw7" localSheetId="10" hidden="1">{"'Sheet5'!$A$1:$F$68"}</definedName>
    <definedName name="Draw7" localSheetId="9" hidden="1">{"'Sheet5'!$A$1:$F$68"}</definedName>
    <definedName name="Draw7" localSheetId="8" hidden="1">{"'Sheet5'!$A$1:$F$68"}</definedName>
    <definedName name="Draw7" hidden="1">{"'Sheet5'!$A$1:$F$68"}</definedName>
    <definedName name="Draw8" localSheetId="5" hidden="1">{"'Sheet5'!$A$1:$F$68"}</definedName>
    <definedName name="Draw8" localSheetId="4" hidden="1">{"'Sheet5'!$A$1:$F$68"}</definedName>
    <definedName name="Draw8" localSheetId="10" hidden="1">{"'Sheet5'!$A$1:$F$68"}</definedName>
    <definedName name="Draw8" localSheetId="9" hidden="1">{"'Sheet5'!$A$1:$F$68"}</definedName>
    <definedName name="Draw8" localSheetId="8" hidden="1">{"'Sheet5'!$A$1:$F$68"}</definedName>
    <definedName name="Draw8" hidden="1">{"'Sheet5'!$A$1:$F$68"}</definedName>
    <definedName name="Draw9" localSheetId="5" hidden="1">{"'Sheet5'!$A$1:$F$68"}</definedName>
    <definedName name="Draw9" localSheetId="4" hidden="1">{"'Sheet5'!$A$1:$F$68"}</definedName>
    <definedName name="Draw9" localSheetId="10" hidden="1">{"'Sheet5'!$A$1:$F$68"}</definedName>
    <definedName name="Draw9" localSheetId="9" hidden="1">{"'Sheet5'!$A$1:$F$68"}</definedName>
    <definedName name="Draw9" localSheetId="8" hidden="1">{"'Sheet5'!$A$1:$F$68"}</definedName>
    <definedName name="Draw9" hidden="1">{"'Sheet5'!$A$1:$F$68"}</definedName>
    <definedName name="HTML_CodePage" hidden="1">1252</definedName>
    <definedName name="HTML_Control" localSheetId="5" hidden="1">{"'Sheet5'!$A$1:$F$68"}</definedName>
    <definedName name="HTML_Control" localSheetId="4" hidden="1">{"'Sheet5'!$A$1:$F$68"}</definedName>
    <definedName name="HTML_Control" localSheetId="10" hidden="1">{"'Sheet5'!$A$1:$F$68"}</definedName>
    <definedName name="HTML_Control" localSheetId="9" hidden="1">{"'Sheet5'!$A$1:$F$68"}</definedName>
    <definedName name="HTML_Control" localSheetId="8"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3">'д12'!$A$1:$S$80</definedName>
    <definedName name="_xlnm.Print_Area" localSheetId="2">'д14'!$A$1:$S$80</definedName>
    <definedName name="_xlnm.Print_Area" localSheetId="7">'Пары М12'!$A$1:$Q$80</definedName>
    <definedName name="_xlnm.Print_Area" localSheetId="6">'ПарыД12'!$A$1:$Q$80</definedName>
    <definedName name="_xlnm.Print_Area" localSheetId="5">'парыД14'!$A$1:$O$70</definedName>
    <definedName name="_xlnm.Print_Area" localSheetId="4">'парыМ14'!$A$1:$O$70</definedName>
    <definedName name="_xlnm.Print_Area" localSheetId="10">'УтешД12'!$A$1:$O$56</definedName>
    <definedName name="_xlnm.Print_Area" localSheetId="1">'ю12'!$A$1:$U$83</definedName>
    <definedName name="_xlnm.Print_Area" localSheetId="0">'ю14'!$A$1:$S$80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Before making the draw:
On the SiMain Draw Prep-sheet did you:
- fill in DA, WC, SE, Q?
- fill in the Seed Rankings?
- make the Seed Sort?
- look for and split tied players?
- if needed: re-make the Seed Sort?
If YES: continue making the draw
Otherwise: return to finish preparations</t>
        </r>
        <r>
          <rPr>
            <sz val="8"/>
            <color indexed="8"/>
            <rFont val="Tahoma"/>
            <family val="2"/>
          </rPr>
          <t xml:space="preserve">
</t>
        </r>
      </text>
    </comment>
  </commentList>
</comments>
</file>

<file path=xl/comments10.xml><?xml version="1.0" encoding="utf-8"?>
<comments xmlns="http://schemas.openxmlformats.org/spreadsheetml/2006/main">
  <authors>
    <author>Loner-XP</author>
    <author>Александр</author>
  </authors>
  <commentList>
    <comment ref="A1" authorId="0">
      <text>
        <r>
          <rPr>
            <b/>
            <sz val="8"/>
            <rFont val="Tahoma"/>
            <family val="2"/>
          </rPr>
          <t xml:space="preserve">Пример:
Чемпионат Республики Беларусь по теннису
</t>
        </r>
      </text>
    </comment>
    <comment ref="A2" authorId="0">
      <text>
        <r>
          <rPr>
            <b/>
            <sz val="8"/>
            <rFont val="Tahoma"/>
            <family val="2"/>
          </rPr>
          <t>Пример: 1 - 8 января 2010г.</t>
        </r>
      </text>
    </comment>
    <comment ref="H3" authorId="0">
      <text>
        <r>
          <rPr>
            <b/>
            <sz val="8"/>
            <rFont val="Tahoma"/>
            <family val="2"/>
          </rPr>
          <t xml:space="preserve">Пример:  Юноши до 14 лет
</t>
        </r>
      </text>
    </comment>
    <comment ref="E5" authorId="0">
      <text>
        <r>
          <rPr>
            <b/>
            <sz val="8"/>
            <rFont val="Tahoma"/>
            <family val="2"/>
          </rPr>
          <t>Пример: г. Минск РЦОП</t>
        </r>
      </text>
    </comment>
    <comment ref="B7" authorId="1">
      <text>
        <r>
          <rPr>
            <b/>
            <sz val="9"/>
            <rFont val="Tahoma"/>
            <family val="2"/>
          </rPr>
          <t>WC, КВ, ЗАП, Обл.</t>
        </r>
      </text>
    </comment>
  </commentList>
</comments>
</file>

<file path=xl/comments11.xml><?xml version="1.0" encoding="utf-8"?>
<comments xmlns="http://schemas.openxmlformats.org/spreadsheetml/2006/main">
  <authors>
    <author>Loner-XP</author>
    <author>Александр</author>
  </authors>
  <commentList>
    <comment ref="A1" authorId="0">
      <text>
        <r>
          <rPr>
            <b/>
            <sz val="8"/>
            <rFont val="Tahoma"/>
            <family val="2"/>
          </rPr>
          <t xml:space="preserve">Пример:
Чемпионат Республики Беларусь по теннису
</t>
        </r>
      </text>
    </comment>
    <comment ref="A2" authorId="0">
      <text>
        <r>
          <rPr>
            <b/>
            <sz val="8"/>
            <rFont val="Tahoma"/>
            <family val="2"/>
          </rPr>
          <t>Пример:
1-8 января 2010г.</t>
        </r>
      </text>
    </comment>
    <comment ref="I3" authorId="0">
      <text>
        <r>
          <rPr>
            <b/>
            <sz val="8"/>
            <rFont val="Tahoma"/>
            <family val="2"/>
          </rPr>
          <t xml:space="preserve">Пример:  Юноши до 14 лет
</t>
        </r>
      </text>
    </comment>
    <comment ref="F5" authorId="0">
      <text>
        <r>
          <rPr>
            <b/>
            <sz val="8"/>
            <rFont val="Tahoma"/>
            <family val="2"/>
          </rPr>
          <t>Пример: г. Минск РЦОП</t>
        </r>
      </text>
    </comment>
    <comment ref="C7" authorId="1">
      <text>
        <r>
          <rPr>
            <b/>
            <sz val="9"/>
            <rFont val="Tahoma"/>
            <family val="2"/>
          </rPr>
          <t>WC, КВ, ЗАП, Обл.</t>
        </r>
      </text>
    </comment>
  </commentList>
</comments>
</file>

<file path=xl/comments2.xml><?xml version="1.0" encoding="utf-8"?>
<comments xmlns="http://schemas.openxmlformats.org/spreadsheetml/2006/main">
  <authors>
    <author>Anders Wennberg</author>
  </authors>
  <commentList>
    <comment ref="D8" authorId="0">
      <text>
        <r>
          <rPr>
            <b/>
            <sz val="8"/>
            <color indexed="8"/>
            <rFont val="Tahoma"/>
            <family val="2"/>
          </rPr>
          <t>Before making the draw:
On the SiMain Draw Prep-sheet did you:
- fill in DA, WC, SE, Q?
- fill in the Seed Rankings?
- make the Seed Sort?
- look for and split tied players?
- if needed: re-make the Seed Sort?
If YES: continue making the draw
Otherwise: return to finish preparations</t>
        </r>
        <r>
          <rPr>
            <sz val="8"/>
            <color indexed="8"/>
            <rFont val="Tahoma"/>
            <family val="2"/>
          </rPr>
          <t xml:space="preserve">
</t>
        </r>
      </text>
    </comment>
  </commentList>
</comments>
</file>

<file path=xl/comments3.xml><?xml version="1.0" encoding="utf-8"?>
<comments xmlns="http://schemas.openxmlformats.org/spreadsheetml/2006/main">
  <authors>
    <author>Anders Wennberg</author>
  </authors>
  <commentList>
    <comment ref="D7" authorId="0">
      <text>
        <r>
          <rPr>
            <b/>
            <sz val="8"/>
            <color indexed="8"/>
            <rFont val="Tahoma"/>
            <family val="2"/>
          </rPr>
          <t>Before making the draw:
On the SiMain Draw Prep-sheet did you:
- fill in DA, WC, SE, Q?
- fill in the Seed Rankings?
- make the Seed Sort?
- look for and split tied players?
- if needed: re-make the Seed Sort?
If YES: continue making the draw
Otherwise: return to finish preparations</t>
        </r>
        <r>
          <rPr>
            <sz val="8"/>
            <color indexed="8"/>
            <rFont val="Tahoma"/>
            <family val="2"/>
          </rPr>
          <t xml:space="preserve">
</t>
        </r>
      </text>
    </comment>
  </commentList>
</comments>
</file>

<file path=xl/comments4.xml><?xml version="1.0" encoding="utf-8"?>
<comments xmlns="http://schemas.openxmlformats.org/spreadsheetml/2006/main">
  <authors>
    <author>Anders Wennberg</author>
  </authors>
  <commentList>
    <comment ref="D7" authorId="0">
      <text>
        <r>
          <rPr>
            <b/>
            <sz val="8"/>
            <color indexed="8"/>
            <rFont val="Tahoma"/>
            <family val="2"/>
          </rPr>
          <t>Before making the draw:
On the SiMain Draw Prep-sheet did you:
- fill in DA, WC, SE, Q?
- fill in the Seed Rankings?
- make the Seed Sort?
- look for and split tied players?
- if needed: re-make the Seed Sort?
If YES: continue making the draw
Otherwise: return to finish preparations</t>
        </r>
        <r>
          <rPr>
            <sz val="8"/>
            <color indexed="8"/>
            <rFont val="Tahoma"/>
            <family val="2"/>
          </rPr>
          <t xml:space="preserve">
</t>
        </r>
      </text>
    </comment>
  </commentList>
</comments>
</file>

<file path=xl/comments9.xml><?xml version="1.0" encoding="utf-8"?>
<comments xmlns="http://schemas.openxmlformats.org/spreadsheetml/2006/main">
  <authors>
    <author>Loner-XP</author>
    <author>Александр</author>
  </authors>
  <commentList>
    <comment ref="A1" authorId="0">
      <text>
        <r>
          <rPr>
            <b/>
            <sz val="8"/>
            <rFont val="Tahoma"/>
            <family val="2"/>
          </rPr>
          <t xml:space="preserve">Пример:
Чемпионат Республики Беларусь по теннису
</t>
        </r>
      </text>
    </comment>
    <comment ref="A2" authorId="0">
      <text>
        <r>
          <rPr>
            <b/>
            <sz val="8"/>
            <rFont val="Tahoma"/>
            <family val="2"/>
          </rPr>
          <t>Пример: 1 - 8 января 2010г.</t>
        </r>
      </text>
    </comment>
    <comment ref="H3" authorId="0">
      <text>
        <r>
          <rPr>
            <b/>
            <sz val="8"/>
            <rFont val="Tahoma"/>
            <family val="2"/>
          </rPr>
          <t xml:space="preserve">Пример:  Юноши до 14 лет
</t>
        </r>
      </text>
    </comment>
    <comment ref="E5" authorId="0">
      <text>
        <r>
          <rPr>
            <b/>
            <sz val="8"/>
            <rFont val="Tahoma"/>
            <family val="2"/>
          </rPr>
          <t>Пример: г. Минск РЦОП</t>
        </r>
      </text>
    </comment>
    <comment ref="B7" authorId="1">
      <text>
        <r>
          <rPr>
            <b/>
            <sz val="9"/>
            <rFont val="Tahoma"/>
            <family val="2"/>
          </rPr>
          <t>WC, КВ, ЗАП, Обл.</t>
        </r>
      </text>
    </comment>
  </commentList>
</comments>
</file>

<file path=xl/sharedStrings.xml><?xml version="1.0" encoding="utf-8"?>
<sst xmlns="http://schemas.openxmlformats.org/spreadsheetml/2006/main" count="925" uniqueCount="292">
  <si>
    <t>CU</t>
  </si>
  <si>
    <t>Минск</t>
  </si>
  <si>
    <t>главный судья</t>
  </si>
  <si>
    <t>статус</t>
  </si>
  <si>
    <t>рейтинг</t>
  </si>
  <si>
    <t>посев</t>
  </si>
  <si>
    <t>фамилия</t>
  </si>
  <si>
    <t>имя</t>
  </si>
  <si>
    <t>город</t>
  </si>
  <si>
    <t>2круг</t>
  </si>
  <si>
    <t>четвертьфинал</t>
  </si>
  <si>
    <t>полуфинал</t>
  </si>
  <si>
    <t>финал</t>
  </si>
  <si>
    <t>3 место</t>
  </si>
  <si>
    <t xml:space="preserve">Главный судья                                                          </t>
  </si>
  <si>
    <t xml:space="preserve">  </t>
  </si>
  <si>
    <t>памяти заслуженного тренера БССР Кравкого Г.В.</t>
  </si>
  <si>
    <t xml:space="preserve"> 5-8</t>
  </si>
  <si>
    <t>Плаксин В.В.</t>
  </si>
  <si>
    <t>Плаксин В.В</t>
  </si>
  <si>
    <t xml:space="preserve">Главный секретарь                                            </t>
  </si>
  <si>
    <t xml:space="preserve">Главный секретарь                                                  </t>
  </si>
  <si>
    <t xml:space="preserve">Главный секретарь                                              </t>
  </si>
  <si>
    <t>Главный судья</t>
  </si>
  <si>
    <t>Главный судья                                                                          Плаксин В.В.</t>
  </si>
  <si>
    <t>Девушки до 14 лет</t>
  </si>
  <si>
    <t>Юноши до 14 лет</t>
  </si>
  <si>
    <t>Девушки до 12 лет</t>
  </si>
  <si>
    <t>Мальчики до 12 лет</t>
  </si>
  <si>
    <t>В.В.Плаксин</t>
  </si>
  <si>
    <t>Главный секретарь                                                   Н.А.Цеплиш</t>
  </si>
  <si>
    <t>Е.Г.Смурага</t>
  </si>
  <si>
    <t>9-14 июля 2017 г.</t>
  </si>
  <si>
    <t>Открытый турнир памяти заслуженного тренера  БССР Кравкова Г.В.</t>
  </si>
  <si>
    <t>Юноши до 12 лет</t>
  </si>
  <si>
    <t xml:space="preserve"> Открытый турнир памяти заслуженного тренера  БССР Кравкова Г.В.</t>
  </si>
  <si>
    <t xml:space="preserve">       Открытый турнир</t>
  </si>
  <si>
    <t xml:space="preserve">         Открытый турнир</t>
  </si>
  <si>
    <t>Пучек О.Н.</t>
  </si>
  <si>
    <t>Рыжанков</t>
  </si>
  <si>
    <t>Даниил</t>
  </si>
  <si>
    <t>Цыкуненко</t>
  </si>
  <si>
    <t>Артем</t>
  </si>
  <si>
    <t>Дроздович</t>
  </si>
  <si>
    <t>Марьян</t>
  </si>
  <si>
    <t>Шиманович</t>
  </si>
  <si>
    <t>Александр</t>
  </si>
  <si>
    <t>Ярош</t>
  </si>
  <si>
    <t>Тимофей</t>
  </si>
  <si>
    <t>Феденков</t>
  </si>
  <si>
    <t>Артемий</t>
  </si>
  <si>
    <t>Якубов</t>
  </si>
  <si>
    <t>Михаил</t>
  </si>
  <si>
    <t>Пузыревич</t>
  </si>
  <si>
    <t>Назар</t>
  </si>
  <si>
    <t>Х</t>
  </si>
  <si>
    <t>Иодо</t>
  </si>
  <si>
    <t>Антон</t>
  </si>
  <si>
    <t>Богдасарьян</t>
  </si>
  <si>
    <t>Качук</t>
  </si>
  <si>
    <t>Максим</t>
  </si>
  <si>
    <t>Бурсов</t>
  </si>
  <si>
    <t>Евгений</t>
  </si>
  <si>
    <t>Глушко</t>
  </si>
  <si>
    <t>Ашманкевич</t>
  </si>
  <si>
    <t>Захар</t>
  </si>
  <si>
    <t>Райченок</t>
  </si>
  <si>
    <t>Кастюкевич</t>
  </si>
  <si>
    <t>Руслан</t>
  </si>
  <si>
    <t>Цыганок</t>
  </si>
  <si>
    <t>Илья</t>
  </si>
  <si>
    <t>Сотников</t>
  </si>
  <si>
    <t>Шарапкин</t>
  </si>
  <si>
    <t>Егор</t>
  </si>
  <si>
    <t>Морозов</t>
  </si>
  <si>
    <t>Буховец</t>
  </si>
  <si>
    <t>Юлиан</t>
  </si>
  <si>
    <t>Тулякова</t>
  </si>
  <si>
    <t>Екатерина</t>
  </si>
  <si>
    <t>Сцецевич</t>
  </si>
  <si>
    <t>Мария</t>
  </si>
  <si>
    <t>Вашкевич</t>
  </si>
  <si>
    <t>Мелания</t>
  </si>
  <si>
    <t>Ефремова</t>
  </si>
  <si>
    <t>Валентина</t>
  </si>
  <si>
    <t>Лаптева</t>
  </si>
  <si>
    <t>Варвара</t>
  </si>
  <si>
    <t>Жудро</t>
  </si>
  <si>
    <t>Анна</t>
  </si>
  <si>
    <t>Васильева</t>
  </si>
  <si>
    <t>Валерия</t>
  </si>
  <si>
    <t>Лакуцевич</t>
  </si>
  <si>
    <t>Гончарова</t>
  </si>
  <si>
    <t>Бернацкая</t>
  </si>
  <si>
    <t>Степанида</t>
  </si>
  <si>
    <t>Шепшук</t>
  </si>
  <si>
    <t>Карина</t>
  </si>
  <si>
    <t>Чистая</t>
  </si>
  <si>
    <t>Анастасия</t>
  </si>
  <si>
    <t>Хижевская</t>
  </si>
  <si>
    <t>Лопатко</t>
  </si>
  <si>
    <t>Дарья</t>
  </si>
  <si>
    <t>Зубович</t>
  </si>
  <si>
    <t>Диана</t>
  </si>
  <si>
    <t>Гулевич</t>
  </si>
  <si>
    <t>Горавская</t>
  </si>
  <si>
    <t>Ревинская</t>
  </si>
  <si>
    <t>Мурга</t>
  </si>
  <si>
    <t>Александра</t>
  </si>
  <si>
    <t>Савицкая</t>
  </si>
  <si>
    <t>Ирина</t>
  </si>
  <si>
    <t>Азарко</t>
  </si>
  <si>
    <t>Жданок</t>
  </si>
  <si>
    <t>Ксения</t>
  </si>
  <si>
    <t>Сибилева</t>
  </si>
  <si>
    <t>Костина</t>
  </si>
  <si>
    <t>Гапанькова</t>
  </si>
  <si>
    <t>Софья</t>
  </si>
  <si>
    <t>Лосьмакова</t>
  </si>
  <si>
    <t>Ася</t>
  </si>
  <si>
    <t>Крук</t>
  </si>
  <si>
    <t>Тофпенец</t>
  </si>
  <si>
    <t>Алена</t>
  </si>
  <si>
    <t>Сушкевич</t>
  </si>
  <si>
    <t>Кудревич</t>
  </si>
  <si>
    <t>Робинсон</t>
  </si>
  <si>
    <t>Захорошко</t>
  </si>
  <si>
    <t>Романовская</t>
  </si>
  <si>
    <t>Бинцаровская</t>
  </si>
  <si>
    <t>Бурч</t>
  </si>
  <si>
    <t>Бабашка</t>
  </si>
  <si>
    <t>Яна</t>
  </si>
  <si>
    <t>Шарамет</t>
  </si>
  <si>
    <t>Приемко</t>
  </si>
  <si>
    <t>Седых</t>
  </si>
  <si>
    <t>Мазаник</t>
  </si>
  <si>
    <t>Милена</t>
  </si>
  <si>
    <t>Лавренева</t>
  </si>
  <si>
    <t>Милана</t>
  </si>
  <si>
    <t>Петушок</t>
  </si>
  <si>
    <t>Алеся</t>
  </si>
  <si>
    <t>Саврасова</t>
  </si>
  <si>
    <t>Злата</t>
  </si>
  <si>
    <t>Шкиленок</t>
  </si>
  <si>
    <t>Мицкевич</t>
  </si>
  <si>
    <t>Бернович</t>
  </si>
  <si>
    <t xml:space="preserve">Петраченко </t>
  </si>
  <si>
    <t>Арутюнян</t>
  </si>
  <si>
    <t xml:space="preserve">Костенич </t>
  </si>
  <si>
    <t>Костенич</t>
  </si>
  <si>
    <t>Хомротов</t>
  </si>
  <si>
    <t>Алексей</t>
  </si>
  <si>
    <t>Тарасевич</t>
  </si>
  <si>
    <t>Владислав</t>
  </si>
  <si>
    <t>Эрик</t>
  </si>
  <si>
    <t>Антонович</t>
  </si>
  <si>
    <t>Андрей</t>
  </si>
  <si>
    <t>Грудино</t>
  </si>
  <si>
    <t>Чивель</t>
  </si>
  <si>
    <t>Никита</t>
  </si>
  <si>
    <t>Булойчик</t>
  </si>
  <si>
    <t>Кирилл</t>
  </si>
  <si>
    <t>Боровик</t>
  </si>
  <si>
    <t>Георгий</t>
  </si>
  <si>
    <t>Краманенко</t>
  </si>
  <si>
    <t>Стругач</t>
  </si>
  <si>
    <t>Борисевич</t>
  </si>
  <si>
    <t>Гузов</t>
  </si>
  <si>
    <t>60 61</t>
  </si>
  <si>
    <t>30 отк.</t>
  </si>
  <si>
    <t>62 61</t>
  </si>
  <si>
    <t>62 64</t>
  </si>
  <si>
    <t>06 6 64</t>
  </si>
  <si>
    <t>61 60</t>
  </si>
  <si>
    <t>61 61</t>
  </si>
  <si>
    <t xml:space="preserve">60 60 </t>
  </si>
  <si>
    <t>63 61</t>
  </si>
  <si>
    <t>63 57 62</t>
  </si>
  <si>
    <t>64 75</t>
  </si>
  <si>
    <t>61 62</t>
  </si>
  <si>
    <t>64 63</t>
  </si>
  <si>
    <t>61 6</t>
  </si>
  <si>
    <t>60 60</t>
  </si>
  <si>
    <t>57 61 60</t>
  </si>
  <si>
    <t>75 46 60</t>
  </si>
  <si>
    <t>62 63</t>
  </si>
  <si>
    <t>61 63</t>
  </si>
  <si>
    <t>76(0) 63</t>
  </si>
  <si>
    <t>62 76(2)</t>
  </si>
  <si>
    <t>60 62</t>
  </si>
  <si>
    <t>62 60</t>
  </si>
  <si>
    <t>62 36 60</t>
  </si>
  <si>
    <t>60 отк</t>
  </si>
  <si>
    <t>46  62 62</t>
  </si>
  <si>
    <t>46 63 62</t>
  </si>
  <si>
    <t>64 36 61</t>
  </si>
  <si>
    <t>76(3) 62</t>
  </si>
  <si>
    <t>61 46 62</t>
  </si>
  <si>
    <t>61 64</t>
  </si>
  <si>
    <t>25 отк</t>
  </si>
  <si>
    <t>Костина Екатерина</t>
  </si>
  <si>
    <t>Шкиленок Мария</t>
  </si>
  <si>
    <t>Шарамет Анастасия</t>
  </si>
  <si>
    <t>Гапанькова Софья</t>
  </si>
  <si>
    <t>Лосьмакова Ася</t>
  </si>
  <si>
    <t>Бабашка Яна</t>
  </si>
  <si>
    <t xml:space="preserve"> </t>
  </si>
  <si>
    <t>Саврасова Злата</t>
  </si>
  <si>
    <t>Бурч Валерия</t>
  </si>
  <si>
    <t>Романовская Ксения</t>
  </si>
  <si>
    <t>Крук Дарья</t>
  </si>
  <si>
    <t>Сушкевич Софья</t>
  </si>
  <si>
    <t>Робинсон Екатерина</t>
  </si>
  <si>
    <t>Тофпенец Алена</t>
  </si>
  <si>
    <t>Кудревич Ксения</t>
  </si>
  <si>
    <t>Петраченко Яна</t>
  </si>
  <si>
    <t>Мицкевич Ксения</t>
  </si>
  <si>
    <t>Захорошко Софья</t>
  </si>
  <si>
    <t>Бернович Варвара</t>
  </si>
  <si>
    <t>Седых Мария</t>
  </si>
  <si>
    <t>Бинцаровская Анна</t>
  </si>
  <si>
    <t xml:space="preserve">         Открытый турнир </t>
  </si>
  <si>
    <t>09-14 июля 2017</t>
  </si>
  <si>
    <t>Парный разряд</t>
  </si>
  <si>
    <t>Открытый турнир</t>
  </si>
  <si>
    <t>09-14 июля  2017</t>
  </si>
  <si>
    <t>Боровик Георгий</t>
  </si>
  <si>
    <t>Арутюнян Эрик</t>
  </si>
  <si>
    <t xml:space="preserve">Шиманович </t>
  </si>
  <si>
    <t xml:space="preserve">Антонович </t>
  </si>
  <si>
    <t xml:space="preserve">Грудино </t>
  </si>
  <si>
    <t>Дроздрович</t>
  </si>
  <si>
    <t>Утешительный турнир</t>
  </si>
  <si>
    <t>мальчики до 12 лет</t>
  </si>
  <si>
    <t>ФИО (полностью)</t>
  </si>
  <si>
    <t>Дата рождения</t>
  </si>
  <si>
    <t>Город</t>
  </si>
  <si>
    <t>победитель</t>
  </si>
  <si>
    <t>Цыганок  Илья</t>
  </si>
  <si>
    <t>Иодо  Антон</t>
  </si>
  <si>
    <t>Глушко Тимофей</t>
  </si>
  <si>
    <t>Зубович Диана</t>
  </si>
  <si>
    <t>Горавская Мария</t>
  </si>
  <si>
    <t>Шепшук Карина</t>
  </si>
  <si>
    <t>Малахович А.А.</t>
  </si>
  <si>
    <t>Главный секретарь</t>
  </si>
  <si>
    <t>09-14 июля 2017 г.</t>
  </si>
  <si>
    <t>Девушки  до 12 лет</t>
  </si>
  <si>
    <t>Петушок Алеся</t>
  </si>
  <si>
    <t>Мазаник Милена</t>
  </si>
  <si>
    <t>Приемко Екатерина</t>
  </si>
  <si>
    <t>75 61</t>
  </si>
  <si>
    <t>63 64</t>
  </si>
  <si>
    <t>36 61 62</t>
  </si>
  <si>
    <t>62 62</t>
  </si>
  <si>
    <t>63 06 62</t>
  </si>
  <si>
    <t>64 62</t>
  </si>
  <si>
    <t>76(4) 61</t>
  </si>
  <si>
    <t>63 62</t>
  </si>
  <si>
    <t>61 76(1)</t>
  </si>
  <si>
    <t>76(2) 63</t>
  </si>
  <si>
    <t>Петраченко</t>
  </si>
  <si>
    <t>75 60</t>
  </si>
  <si>
    <t>61 76(3)</t>
  </si>
  <si>
    <t>67(3) 62 10-7</t>
  </si>
  <si>
    <t>н/я</t>
  </si>
  <si>
    <t>60 64</t>
  </si>
  <si>
    <t>53 41</t>
  </si>
  <si>
    <t xml:space="preserve">Горавская </t>
  </si>
  <si>
    <t>42 14 41</t>
  </si>
  <si>
    <t>42 41</t>
  </si>
  <si>
    <t>41 35 42</t>
  </si>
  <si>
    <t>62  60</t>
  </si>
  <si>
    <t>36 60 63</t>
  </si>
  <si>
    <t>46 62 60</t>
  </si>
  <si>
    <t>64 61</t>
  </si>
  <si>
    <t>67(2) 61 64</t>
  </si>
  <si>
    <t>36 64 10/7</t>
  </si>
  <si>
    <t>76(3) 64</t>
  </si>
  <si>
    <t>40 42</t>
  </si>
  <si>
    <t>42 40</t>
  </si>
  <si>
    <t>отк.</t>
  </si>
  <si>
    <t>62 26 10-7</t>
  </si>
  <si>
    <t>63 46 10-4</t>
  </si>
  <si>
    <t>76(3) 61</t>
  </si>
  <si>
    <t>54(7) 41</t>
  </si>
  <si>
    <t>40 41</t>
  </si>
  <si>
    <t>57 62 11-9</t>
  </si>
  <si>
    <t>63 75</t>
  </si>
  <si>
    <t>отк</t>
  </si>
  <si>
    <t>41 40</t>
  </si>
  <si>
    <t>42 42</t>
  </si>
</sst>
</file>

<file path=xl/styles.xml><?xml version="1.0" encoding="utf-8"?>
<styleSheet xmlns="http://schemas.openxmlformats.org/spreadsheetml/2006/main">
  <numFmts count="67">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0\ &quot;kr&quot;;\-#,##0\ &quot;kr&quot;"/>
    <numFmt numFmtId="195" formatCode="#,##0\ &quot;kr&quot;;[Red]\-#,##0\ &quot;kr&quot;"/>
    <numFmt numFmtId="196" formatCode="#,##0.00\ &quot;kr&quot;;\-#,##0.00\ &quot;kr&quot;"/>
    <numFmt numFmtId="197" formatCode="#,##0.00\ &quot;kr&quot;;[Red]\-#,##0.00\ &quot;kr&quot;"/>
    <numFmt numFmtId="198" formatCode="_-* #,##0\ &quot;kr&quot;_-;\-* #,##0\ &quot;kr&quot;_-;_-* &quot;-&quot;\ &quot;kr&quot;_-;_-@_-"/>
    <numFmt numFmtId="199" formatCode="_-* #,##0\ _k_r_-;\-* #,##0\ _k_r_-;_-* &quot;-&quot;\ _k_r_-;_-@_-"/>
    <numFmt numFmtId="200" formatCode="_-* #,##0.00\ &quot;kr&quot;_-;\-* #,##0.00\ &quot;kr&quot;_-;_-* &quot;-&quot;??\ &quot;kr&quot;_-;_-@_-"/>
    <numFmt numFmtId="201" formatCode="_-* #,##0.00\ _k_r_-;\-* #,##0.00\ _k_r_-;_-* &quot;-&quot;??\ _k_r_-;_-@_-"/>
    <numFmt numFmtId="202" formatCode="_-&quot;£&quot;* #,##0_-;\-&quot;£&quot;* #,##0_-;_-&quot;£&quot;* &quot;-&quot;_-;_-@_-"/>
    <numFmt numFmtId="203" formatCode="[$$-409]#,##0.00"/>
    <numFmt numFmtId="204" formatCode="d/mmm/yy"/>
    <numFmt numFmtId="205" formatCode="d\-mmm\-yy"/>
    <numFmt numFmtId="206" formatCode="0.000"/>
    <numFmt numFmtId="207" formatCode="0.0000"/>
    <numFmt numFmtId="208" formatCode=";;;"/>
    <numFmt numFmtId="209" formatCode="dd\ mmm\ yy"/>
    <numFmt numFmtId="210" formatCode="mm/dd/yy"/>
    <numFmt numFmtId="211" formatCode="dd\ mmm\ yyyy"/>
    <numFmt numFmtId="212" formatCode="&quot;£&quot;#,##0;\-&quot;£&quot;#,##0"/>
    <numFmt numFmtId="213" formatCode="&quot;£&quot;#,##0;[Red]\-&quot;£&quot;#,##0"/>
    <numFmt numFmtId="214" formatCode="&quot;£&quot;#,##0.00;\-&quot;£&quot;#,##0.00"/>
    <numFmt numFmtId="215" formatCode="&quot;£&quot;#,##0.00;[Red]\-&quot;£&quot;#,##0.00"/>
    <numFmt numFmtId="216" formatCode="_-&quot;£&quot;* #,##0.00_-;\-&quot;£&quot;* #,##0.00_-;_-&quot;£&quot;* &quot;-&quot;??_-;_-@_-"/>
    <numFmt numFmtId="217" formatCode="[$-41D]&quot;den &quot;d\ mmmm\ yyyy"/>
    <numFmt numFmtId="218" formatCode="dd/mm/\Y\Y"/>
    <numFmt numFmtId="219" formatCode="dd/mm/yy"/>
    <numFmt numFmtId="220" formatCode="dd/mm/yy"/>
    <numFmt numFmtId="221" formatCode="[$-809]dd\ mmmm\ yyyy"/>
    <numFmt numFmtId="222" formatCode="[$-FC19]d\ mmmm\ yyyy\ &quot;г.&quot;"/>
  </numFmts>
  <fonts count="135">
    <font>
      <sz val="10"/>
      <name val="Arial"/>
      <family val="0"/>
    </font>
    <font>
      <u val="single"/>
      <sz val="10"/>
      <color indexed="12"/>
      <name val="Arial"/>
      <family val="2"/>
    </font>
    <font>
      <u val="single"/>
      <sz val="10"/>
      <color indexed="20"/>
      <name val="Arial"/>
      <family val="2"/>
    </font>
    <font>
      <b/>
      <sz val="20"/>
      <name val="Arial"/>
      <family val="2"/>
    </font>
    <font>
      <sz val="20"/>
      <name val="Arial"/>
      <family val="2"/>
    </font>
    <font>
      <b/>
      <sz val="10"/>
      <name val="Arial"/>
      <family val="2"/>
    </font>
    <font>
      <sz val="20"/>
      <color indexed="9"/>
      <name val="Arial"/>
      <family val="2"/>
    </font>
    <font>
      <sz val="12"/>
      <color indexed="9"/>
      <name val="Arial"/>
      <family val="2"/>
    </font>
    <font>
      <sz val="10"/>
      <name val="ITF"/>
      <family val="5"/>
    </font>
    <font>
      <b/>
      <i/>
      <sz val="10"/>
      <name val="Arial"/>
      <family val="2"/>
    </font>
    <font>
      <b/>
      <sz val="12"/>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i/>
      <sz val="6"/>
      <color indexed="9"/>
      <name val="Arial"/>
      <family val="2"/>
    </font>
    <font>
      <i/>
      <sz val="8.5"/>
      <color indexed="8"/>
      <name val="Arial"/>
      <family val="2"/>
    </font>
    <font>
      <b/>
      <sz val="8.5"/>
      <color indexed="8"/>
      <name val="Arial"/>
      <family val="2"/>
    </font>
    <font>
      <i/>
      <sz val="8.5"/>
      <name val="Arial"/>
      <family val="2"/>
    </font>
    <font>
      <i/>
      <sz val="8.5"/>
      <color indexed="9"/>
      <name val="Arial"/>
      <family val="2"/>
    </font>
    <font>
      <b/>
      <sz val="12"/>
      <color indexed="9"/>
      <name val="Arial"/>
      <family val="2"/>
    </font>
    <font>
      <b/>
      <sz val="8"/>
      <color indexed="8"/>
      <name val="Tahoma"/>
      <family val="2"/>
    </font>
    <font>
      <sz val="8"/>
      <color indexed="8"/>
      <name val="Tahoma"/>
      <family val="2"/>
    </font>
    <font>
      <b/>
      <sz val="8.5"/>
      <color indexed="9"/>
      <name val="Arial"/>
      <family val="2"/>
    </font>
    <font>
      <b/>
      <i/>
      <sz val="8.5"/>
      <color indexed="8"/>
      <name val="Arial"/>
      <family val="2"/>
    </font>
    <font>
      <b/>
      <i/>
      <sz val="6"/>
      <color indexed="9"/>
      <name val="Arial"/>
      <family val="2"/>
    </font>
    <font>
      <b/>
      <i/>
      <sz val="8.5"/>
      <name val="Arial"/>
      <family val="2"/>
    </font>
    <font>
      <b/>
      <i/>
      <sz val="8.5"/>
      <color indexed="9"/>
      <name val="Arial"/>
      <family val="2"/>
    </font>
    <font>
      <b/>
      <sz val="10"/>
      <color indexed="9"/>
      <name val="Arial"/>
      <family val="2"/>
    </font>
    <font>
      <sz val="12"/>
      <name val="Arial"/>
      <family val="2"/>
    </font>
    <font>
      <sz val="10"/>
      <color indexed="8"/>
      <name val="Arial"/>
      <family val="2"/>
    </font>
    <font>
      <sz val="10"/>
      <color indexed="14"/>
      <name val="Arial"/>
      <family val="2"/>
    </font>
    <font>
      <b/>
      <sz val="10"/>
      <color indexed="8"/>
      <name val="Arial"/>
      <family val="2"/>
    </font>
    <font>
      <b/>
      <sz val="10"/>
      <color indexed="14"/>
      <name val="Arial"/>
      <family val="2"/>
    </font>
    <font>
      <b/>
      <sz val="10"/>
      <color indexed="42"/>
      <name val="Arial"/>
      <family val="2"/>
    </font>
    <font>
      <b/>
      <i/>
      <sz val="10"/>
      <color indexed="9"/>
      <name val="Arial"/>
      <family val="2"/>
    </font>
    <font>
      <sz val="10"/>
      <color indexed="42"/>
      <name val="Arial"/>
      <family val="2"/>
    </font>
    <font>
      <i/>
      <sz val="10"/>
      <color indexed="9"/>
      <name val="Arial"/>
      <family val="2"/>
    </font>
    <font>
      <b/>
      <sz val="9"/>
      <color indexed="8"/>
      <name val="Arial"/>
      <family val="2"/>
    </font>
    <font>
      <b/>
      <i/>
      <sz val="9"/>
      <color indexed="9"/>
      <name val="Arial"/>
      <family val="2"/>
    </font>
    <font>
      <sz val="14"/>
      <name val="Arial"/>
      <family val="2"/>
    </font>
    <font>
      <sz val="20"/>
      <color indexed="22"/>
      <name val="Arial"/>
      <family val="2"/>
    </font>
    <font>
      <sz val="8.5"/>
      <color indexed="33"/>
      <name val="Arial"/>
      <family val="2"/>
    </font>
    <font>
      <sz val="14"/>
      <color indexed="9"/>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u val="single"/>
      <sz val="10"/>
      <name val="Arial"/>
      <family val="2"/>
    </font>
    <font>
      <u val="single"/>
      <sz val="8.5"/>
      <color indexed="9"/>
      <name val="Arial"/>
      <family val="2"/>
    </font>
    <font>
      <sz val="8.5"/>
      <color indexed="14"/>
      <name val="Arial"/>
      <family val="2"/>
    </font>
    <font>
      <i/>
      <sz val="12"/>
      <color indexed="9"/>
      <name val="Arial"/>
      <family val="2"/>
    </font>
    <font>
      <sz val="12"/>
      <color indexed="42"/>
      <name val="Arial"/>
      <family val="2"/>
    </font>
    <font>
      <sz val="8"/>
      <name val="Arial"/>
      <family val="2"/>
    </font>
    <font>
      <i/>
      <sz val="10"/>
      <color indexed="8"/>
      <name val="Arial"/>
      <family val="2"/>
    </font>
    <font>
      <b/>
      <i/>
      <sz val="10"/>
      <color indexed="8"/>
      <name val="Arial"/>
      <family val="2"/>
    </font>
    <font>
      <b/>
      <sz val="16"/>
      <name val="Arial"/>
      <family val="2"/>
    </font>
    <font>
      <sz val="24"/>
      <name val="Arial"/>
      <family val="2"/>
    </font>
    <font>
      <b/>
      <i/>
      <sz val="16"/>
      <name val="Arial"/>
      <family val="2"/>
    </font>
    <font>
      <b/>
      <i/>
      <sz val="20"/>
      <name val="Arial"/>
      <family val="2"/>
    </font>
    <font>
      <sz val="9"/>
      <name val="Arial"/>
      <family val="2"/>
    </font>
    <font>
      <sz val="9"/>
      <color indexed="8"/>
      <name val="Arial"/>
      <family val="2"/>
    </font>
    <font>
      <i/>
      <sz val="9"/>
      <color indexed="9"/>
      <name val="Arial"/>
      <family val="2"/>
    </font>
    <font>
      <sz val="9"/>
      <color indexed="9"/>
      <name val="Arial"/>
      <family val="2"/>
    </font>
    <font>
      <sz val="9"/>
      <color indexed="14"/>
      <name val="Arial"/>
      <family val="2"/>
    </font>
    <font>
      <i/>
      <sz val="9"/>
      <color indexed="8"/>
      <name val="Arial"/>
      <family val="2"/>
    </font>
    <font>
      <b/>
      <sz val="8"/>
      <name val="Tahoma"/>
      <family val="2"/>
    </font>
    <font>
      <b/>
      <sz val="9"/>
      <name val="Tahoma"/>
      <family val="2"/>
    </font>
    <font>
      <b/>
      <sz val="24"/>
      <name val="Arial"/>
      <family val="2"/>
    </font>
    <font>
      <sz val="8"/>
      <color indexed="8"/>
      <name val="Arial"/>
      <family val="2"/>
    </font>
    <font>
      <sz val="6"/>
      <color indexed="8"/>
      <name val="Arial"/>
      <family val="2"/>
    </font>
    <font>
      <i/>
      <sz val="8"/>
      <color indexed="8"/>
      <name val="Arial"/>
      <family val="2"/>
    </font>
    <font>
      <sz val="8"/>
      <color indexed="9"/>
      <name val="Arial"/>
      <family val="2"/>
    </font>
    <font>
      <b/>
      <i/>
      <sz val="9"/>
      <name val="Arial"/>
      <family val="2"/>
    </font>
    <font>
      <i/>
      <sz val="8"/>
      <color indexed="9"/>
      <name val="Arial"/>
      <family val="2"/>
    </font>
    <font>
      <b/>
      <sz val="12"/>
      <color indexed="8"/>
      <name val="Arial"/>
      <family val="2"/>
    </font>
    <font>
      <sz val="12"/>
      <color indexed="8"/>
      <name val="Arial"/>
      <family val="2"/>
    </font>
    <font>
      <b/>
      <sz val="11"/>
      <name val="Arial"/>
      <family val="2"/>
    </font>
    <font>
      <b/>
      <sz val="8.5"/>
      <color indexed="33"/>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s>
  <fills count="56">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6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4"/>
        <bgColor indexed="64"/>
      </patternFill>
    </fill>
    <fill>
      <patternFill patternType="solid">
        <fgColor indexed="9"/>
        <bgColor indexed="64"/>
      </patternFill>
    </fill>
    <fill>
      <patternFill patternType="solid">
        <fgColor indexed="9"/>
        <bgColor indexed="64"/>
      </patternFill>
    </fill>
    <fill>
      <patternFill patternType="solid">
        <fgColor indexed="65"/>
        <bgColor indexed="64"/>
      </patternFill>
    </fill>
    <fill>
      <patternFill patternType="solid">
        <fgColor indexed="42"/>
        <bgColor indexed="64"/>
      </patternFill>
    </fill>
    <fill>
      <patternFill patternType="solid">
        <fgColor theme="0"/>
        <bgColor indexed="64"/>
      </patternFill>
    </fill>
    <fill>
      <patternFill patternType="solid">
        <fgColor theme="0"/>
        <bgColor indexed="64"/>
      </patternFill>
    </fill>
    <fill>
      <patternFill patternType="solid">
        <fgColor theme="0" tint="-0.24997000396251678"/>
        <bgColor indexed="64"/>
      </patternFill>
    </fill>
  </fills>
  <borders count="38">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color indexed="63"/>
      </left>
      <right>
        <color indexed="63"/>
      </right>
      <top style="thin"/>
      <bottom>
        <color indexed="63"/>
      </bottom>
    </border>
    <border>
      <left>
        <color indexed="63"/>
      </left>
      <right style="thin"/>
      <top style="thin"/>
      <bottom style="thin"/>
    </border>
    <border>
      <left style="thin"/>
      <right/>
      <top/>
      <bottom/>
    </border>
    <border>
      <left style="thin"/>
      <right/>
      <top/>
      <bottom style="thin"/>
    </border>
    <border>
      <left>
        <color indexed="63"/>
      </left>
      <right>
        <color indexed="63"/>
      </right>
      <top style="thin"/>
      <bottom style="thin"/>
    </border>
    <border>
      <left/>
      <right/>
      <top style="medium"/>
      <bottom/>
    </border>
    <border>
      <left style="thin"/>
      <right/>
      <top style="thin"/>
      <bottom/>
    </border>
    <border>
      <left/>
      <right style="medium"/>
      <top/>
      <bottom/>
    </border>
    <border>
      <left style="thin"/>
      <right style="thin"/>
      <top style="thin"/>
      <bottom/>
    </border>
    <border>
      <left style="thin"/>
      <right style="thin"/>
      <top/>
      <bottom/>
    </border>
    <border>
      <left/>
      <right style="medium"/>
      <top/>
      <bottom style="medium"/>
    </border>
    <border>
      <left style="thin"/>
      <right style="thin"/>
      <top/>
      <bottom style="thin"/>
    </border>
  </borders>
  <cellStyleXfs count="1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117" fillId="7" borderId="0" applyNumberFormat="0" applyBorder="0" applyAlignment="0" applyProtection="0"/>
    <xf numFmtId="0" fontId="117" fillId="8" borderId="0" applyNumberFormat="0" applyBorder="0" applyAlignment="0" applyProtection="0"/>
    <xf numFmtId="0" fontId="117" fillId="9" borderId="0" applyNumberFormat="0" applyBorder="0" applyAlignment="0" applyProtection="0"/>
    <xf numFmtId="0" fontId="117" fillId="10" borderId="0" applyNumberFormat="0" applyBorder="0" applyAlignment="0" applyProtection="0"/>
    <xf numFmtId="0" fontId="117" fillId="11" borderId="0" applyNumberFormat="0" applyBorder="0" applyAlignment="0" applyProtection="0"/>
    <xf numFmtId="0" fontId="117" fillId="12"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13"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117" fillId="14" borderId="0" applyNumberFormat="0" applyBorder="0" applyAlignment="0" applyProtection="0"/>
    <xf numFmtId="0" fontId="117" fillId="15" borderId="0" applyNumberFormat="0" applyBorder="0" applyAlignment="0" applyProtection="0"/>
    <xf numFmtId="0" fontId="117" fillId="16" borderId="0" applyNumberFormat="0" applyBorder="0" applyAlignment="0" applyProtection="0"/>
    <xf numFmtId="0" fontId="117" fillId="17" borderId="0" applyNumberFormat="0" applyBorder="0" applyAlignment="0" applyProtection="0"/>
    <xf numFmtId="0" fontId="117" fillId="18" borderId="0" applyNumberFormat="0" applyBorder="0" applyAlignment="0" applyProtection="0"/>
    <xf numFmtId="0" fontId="117" fillId="19"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8" fillId="22" borderId="0" applyNumberFormat="0" applyBorder="0" applyAlignment="0" applyProtection="0"/>
    <xf numFmtId="0" fontId="118" fillId="23" borderId="0" applyNumberFormat="0" applyBorder="0" applyAlignment="0" applyProtection="0"/>
    <xf numFmtId="0" fontId="118" fillId="24" borderId="0" applyNumberFormat="0" applyBorder="0" applyAlignment="0" applyProtection="0"/>
    <xf numFmtId="0" fontId="118" fillId="25" borderId="0" applyNumberFormat="0" applyBorder="0" applyAlignment="0" applyProtection="0"/>
    <xf numFmtId="0" fontId="118" fillId="26" borderId="0" applyNumberFormat="0" applyBorder="0" applyAlignment="0" applyProtection="0"/>
    <xf numFmtId="0" fontId="118" fillId="27" borderId="0" applyNumberFormat="0" applyBorder="0" applyAlignment="0" applyProtection="0"/>
    <xf numFmtId="0" fontId="0" fillId="4" borderId="1" applyNumberFormat="0" applyFont="0" applyAlignment="0" applyProtection="0"/>
    <xf numFmtId="0" fontId="56" fillId="28" borderId="1" applyNumberFormat="0" applyAlignment="0" applyProtection="0"/>
    <xf numFmtId="0" fontId="57" fillId="6" borderId="0" applyNumberFormat="0" applyBorder="0" applyAlignment="0" applyProtection="0"/>
    <xf numFmtId="193" fontId="0" fillId="0" borderId="0" applyFont="0" applyFill="0" applyBorder="0" applyAlignment="0" applyProtection="0"/>
    <xf numFmtId="193" fontId="0" fillId="0" borderId="0" applyFont="0" applyFill="0" applyBorder="0" applyAlignment="0" applyProtection="0"/>
    <xf numFmtId="0" fontId="58"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20"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59" fillId="0" borderId="0" applyNumberFormat="0" applyFill="0" applyBorder="0" applyAlignment="0" applyProtection="0"/>
    <xf numFmtId="0" fontId="60" fillId="3" borderId="1" applyNumberFormat="0" applyAlignment="0" applyProtection="0"/>
    <xf numFmtId="0" fontId="40" fillId="21" borderId="2" applyNumberFormat="0" applyAlignment="0" applyProtection="0"/>
    <xf numFmtId="0" fontId="61" fillId="0" borderId="3" applyNumberFormat="0" applyFill="0" applyAlignment="0" applyProtection="0"/>
    <xf numFmtId="185" fontId="0" fillId="0" borderId="0" applyFont="0" applyFill="0" applyBorder="0" applyAlignment="0" applyProtection="0"/>
    <xf numFmtId="187"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0" fontId="62" fillId="4" borderId="0" applyNumberFormat="0" applyBorder="0" applyAlignment="0" applyProtection="0"/>
    <xf numFmtId="0" fontId="42" fillId="0" borderId="0">
      <alignment/>
      <protection/>
    </xf>
    <xf numFmtId="0" fontId="42" fillId="0" borderId="0">
      <alignment/>
      <protection/>
    </xf>
    <xf numFmtId="0" fontId="0" fillId="0" borderId="0">
      <alignment/>
      <protection/>
    </xf>
    <xf numFmtId="0" fontId="63" fillId="0" borderId="0" applyNumberFormat="0" applyFill="0" applyBorder="0" applyAlignment="0" applyProtection="0"/>
    <xf numFmtId="0" fontId="64" fillId="0" borderId="4" applyNumberFormat="0" applyFill="0" applyAlignment="0" applyProtection="0"/>
    <xf numFmtId="0" fontId="65" fillId="0" borderId="5" applyNumberFormat="0" applyFill="0" applyAlignment="0" applyProtection="0"/>
    <xf numFmtId="0" fontId="66" fillId="0" borderId="6" applyNumberFormat="0" applyFill="0" applyAlignment="0" applyProtection="0"/>
    <xf numFmtId="0" fontId="66" fillId="0" borderId="0" applyNumberFormat="0" applyFill="0" applyBorder="0" applyAlignment="0" applyProtection="0"/>
    <xf numFmtId="0" fontId="44" fillId="0" borderId="7" applyNumberFormat="0" applyFill="0" applyAlignment="0" applyProtection="0"/>
    <xf numFmtId="0" fontId="44" fillId="28" borderId="8" applyNumberFormat="0" applyAlignment="0" applyProtection="0"/>
    <xf numFmtId="0" fontId="67" fillId="0" borderId="0" applyNumberFormat="0" applyFill="0" applyBorder="0" applyAlignment="0" applyProtection="0"/>
    <xf numFmtId="0" fontId="118" fillId="35" borderId="0" applyNumberFormat="0" applyBorder="0" applyAlignment="0" applyProtection="0"/>
    <xf numFmtId="0" fontId="118" fillId="36" borderId="0" applyNumberFormat="0" applyBorder="0" applyAlignment="0" applyProtection="0"/>
    <xf numFmtId="0" fontId="118" fillId="37" borderId="0" applyNumberFormat="0" applyBorder="0" applyAlignment="0" applyProtection="0"/>
    <xf numFmtId="0" fontId="118" fillId="38" borderId="0" applyNumberFormat="0" applyBorder="0" applyAlignment="0" applyProtection="0"/>
    <xf numFmtId="0" fontId="118" fillId="39" borderId="0" applyNumberFormat="0" applyBorder="0" applyAlignment="0" applyProtection="0"/>
    <xf numFmtId="0" fontId="118" fillId="40" borderId="0" applyNumberFormat="0" applyBorder="0" applyAlignment="0" applyProtection="0"/>
    <xf numFmtId="0" fontId="119" fillId="41" borderId="9" applyNumberFormat="0" applyAlignment="0" applyProtection="0"/>
    <xf numFmtId="0" fontId="120" fillId="42" borderId="10" applyNumberFormat="0" applyAlignment="0" applyProtection="0"/>
    <xf numFmtId="0" fontId="121" fillId="42" borderId="9"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0" fontId="122" fillId="0" borderId="11" applyNumberFormat="0" applyFill="0" applyAlignment="0" applyProtection="0"/>
    <xf numFmtId="0" fontId="123" fillId="0" borderId="12" applyNumberFormat="0" applyFill="0" applyAlignment="0" applyProtection="0"/>
    <xf numFmtId="0" fontId="124" fillId="0" borderId="13" applyNumberFormat="0" applyFill="0" applyAlignment="0" applyProtection="0"/>
    <xf numFmtId="0" fontId="124" fillId="0" borderId="0" applyNumberFormat="0" applyFill="0" applyBorder="0" applyAlignment="0" applyProtection="0"/>
    <xf numFmtId="0" fontId="125" fillId="0" borderId="14" applyNumberFormat="0" applyFill="0" applyAlignment="0" applyProtection="0"/>
    <xf numFmtId="0" fontId="126" fillId="43" borderId="15" applyNumberFormat="0" applyAlignment="0" applyProtection="0"/>
    <xf numFmtId="0" fontId="127" fillId="0" borderId="0" applyNumberFormat="0" applyFill="0" applyBorder="0" applyAlignment="0" applyProtection="0"/>
    <xf numFmtId="0" fontId="128" fillId="4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129" fillId="45" borderId="0" applyNumberFormat="0" applyBorder="0" applyAlignment="0" applyProtection="0"/>
    <xf numFmtId="0" fontId="130" fillId="0" borderId="0" applyNumberFormat="0" applyFill="0" applyBorder="0" applyAlignment="0" applyProtection="0"/>
    <xf numFmtId="0" fontId="0" fillId="46" borderId="16" applyNumberFormat="0" applyFont="0" applyAlignment="0" applyProtection="0"/>
    <xf numFmtId="9" fontId="0" fillId="0" borderId="0" applyFont="0" applyFill="0" applyBorder="0" applyAlignment="0" applyProtection="0"/>
    <xf numFmtId="0" fontId="131" fillId="0" borderId="17" applyNumberFormat="0" applyFill="0" applyAlignment="0" applyProtection="0"/>
    <xf numFmtId="0" fontId="13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133" fillId="47" borderId="0" applyNumberFormat="0" applyBorder="0" applyAlignment="0" applyProtection="0"/>
  </cellStyleXfs>
  <cellXfs count="791">
    <xf numFmtId="0" fontId="0" fillId="0" borderId="0" xfId="0" applyAlignment="1">
      <alignment/>
    </xf>
    <xf numFmtId="49" fontId="3"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4" fillId="0" borderId="0" xfId="0" applyNumberFormat="1" applyFont="1" applyFill="1" applyAlignment="1">
      <alignment vertical="top"/>
    </xf>
    <xf numFmtId="49" fontId="6" fillId="0" borderId="0" xfId="0" applyNumberFormat="1" applyFont="1" applyAlignment="1">
      <alignment vertical="top"/>
    </xf>
    <xf numFmtId="49" fontId="5" fillId="0" borderId="0" xfId="0" applyNumberFormat="1" applyFont="1" applyAlignment="1">
      <alignment horizontal="left"/>
    </xf>
    <xf numFmtId="49" fontId="7" fillId="0" borderId="0" xfId="0" applyNumberFormat="1" applyFont="1" applyAlignment="1">
      <alignment horizontal="center" vertical="top"/>
    </xf>
    <xf numFmtId="49" fontId="8" fillId="0" borderId="0" xfId="0" applyNumberFormat="1" applyFont="1" applyAlignment="1">
      <alignment horizontal="right" vertical="top"/>
    </xf>
    <xf numFmtId="0" fontId="4" fillId="0" borderId="0" xfId="0" applyFont="1" applyAlignment="1">
      <alignment vertical="top"/>
    </xf>
    <xf numFmtId="0" fontId="4" fillId="48" borderId="0" xfId="0" applyFont="1" applyFill="1" applyAlignment="1">
      <alignment vertical="top"/>
    </xf>
    <xf numFmtId="0" fontId="9" fillId="0" borderId="0" xfId="0" applyFont="1" applyAlignment="1">
      <alignment vertical="top"/>
    </xf>
    <xf numFmtId="49" fontId="9" fillId="0" borderId="0" xfId="0" applyNumberFormat="1" applyFont="1" applyAlignment="1">
      <alignment horizontal="left" vertical="center"/>
    </xf>
    <xf numFmtId="49" fontId="0" fillId="0" borderId="0" xfId="0" applyNumberFormat="1" applyFont="1" applyAlignment="1">
      <alignment/>
    </xf>
    <xf numFmtId="49" fontId="0" fillId="0" borderId="0" xfId="0" applyNumberFormat="1" applyFont="1" applyFill="1" applyAlignment="1">
      <alignment/>
    </xf>
    <xf numFmtId="49" fontId="5" fillId="0" borderId="0" xfId="0" applyNumberFormat="1" applyFont="1" applyAlignment="1">
      <alignment/>
    </xf>
    <xf numFmtId="49" fontId="10" fillId="0" borderId="0" xfId="0" applyNumberFormat="1" applyFont="1" applyAlignment="1">
      <alignment/>
    </xf>
    <xf numFmtId="49" fontId="11" fillId="0" borderId="0" xfId="0" applyNumberFormat="1" applyFont="1" applyAlignment="1">
      <alignment/>
    </xf>
    <xf numFmtId="0" fontId="0" fillId="0" borderId="0" xfId="0" applyFont="1" applyAlignment="1">
      <alignment/>
    </xf>
    <xf numFmtId="49" fontId="12" fillId="28" borderId="0" xfId="0" applyNumberFormat="1" applyFont="1" applyFill="1" applyAlignment="1">
      <alignment vertical="center"/>
    </xf>
    <xf numFmtId="49" fontId="13" fillId="28" borderId="0" xfId="0" applyNumberFormat="1" applyFont="1" applyFill="1" applyAlignment="1">
      <alignment vertical="center"/>
    </xf>
    <xf numFmtId="49" fontId="14" fillId="28" borderId="0" xfId="0" applyNumberFormat="1" applyFont="1" applyFill="1" applyAlignment="1">
      <alignment horizontal="right" vertical="center"/>
    </xf>
    <xf numFmtId="0" fontId="15" fillId="0" borderId="0" xfId="0" applyFont="1" applyAlignment="1">
      <alignment vertical="center"/>
    </xf>
    <xf numFmtId="49" fontId="16" fillId="0" borderId="18" xfId="0" applyNumberFormat="1" applyFont="1" applyFill="1" applyBorder="1" applyAlignment="1">
      <alignment vertical="center"/>
    </xf>
    <xf numFmtId="49" fontId="16" fillId="0" borderId="18" xfId="0" applyNumberFormat="1" applyFont="1" applyBorder="1" applyAlignment="1">
      <alignment vertical="center"/>
    </xf>
    <xf numFmtId="49" fontId="0" fillId="0" borderId="18" xfId="0" applyNumberFormat="1" applyFont="1" applyBorder="1" applyAlignment="1">
      <alignment vertical="center"/>
    </xf>
    <xf numFmtId="49" fontId="17" fillId="0" borderId="18" xfId="0" applyNumberFormat="1" applyFont="1" applyBorder="1" applyAlignment="1">
      <alignment vertical="center"/>
    </xf>
    <xf numFmtId="0" fontId="17" fillId="0" borderId="18" xfId="0" applyFont="1" applyBorder="1" applyAlignment="1">
      <alignment horizontal="left" vertical="center"/>
    </xf>
    <xf numFmtId="0" fontId="16" fillId="0" borderId="0" xfId="0" applyFont="1" applyAlignment="1">
      <alignment vertical="center"/>
    </xf>
    <xf numFmtId="49" fontId="19" fillId="28" borderId="0" xfId="0" applyNumberFormat="1" applyFont="1" applyFill="1" applyAlignment="1">
      <alignment horizontal="right" vertical="center"/>
    </xf>
    <xf numFmtId="49" fontId="19" fillId="28" borderId="0" xfId="0" applyNumberFormat="1" applyFont="1" applyFill="1" applyAlignment="1">
      <alignment horizontal="center" vertical="center"/>
    </xf>
    <xf numFmtId="0" fontId="19" fillId="28" borderId="0" xfId="0" applyFont="1" applyFill="1" applyAlignment="1">
      <alignment horizontal="center" vertical="center"/>
    </xf>
    <xf numFmtId="49" fontId="19" fillId="0" borderId="0" xfId="0" applyNumberFormat="1" applyFont="1" applyFill="1" applyAlignment="1">
      <alignment horizontal="center" vertical="center"/>
    </xf>
    <xf numFmtId="49" fontId="19" fillId="28" borderId="0" xfId="0" applyNumberFormat="1" applyFont="1" applyFill="1" applyAlignment="1">
      <alignment horizontal="left" vertical="center"/>
    </xf>
    <xf numFmtId="49" fontId="20" fillId="28" borderId="0" xfId="0" applyNumberFormat="1" applyFont="1" applyFill="1" applyAlignment="1">
      <alignment horizontal="center" vertical="center"/>
    </xf>
    <xf numFmtId="49" fontId="20" fillId="28" borderId="0" xfId="0" applyNumberFormat="1" applyFont="1" applyFill="1" applyAlignment="1">
      <alignment vertical="center"/>
    </xf>
    <xf numFmtId="49" fontId="15" fillId="28" borderId="0" xfId="0" applyNumberFormat="1" applyFont="1" applyFill="1" applyAlignment="1">
      <alignment horizontal="right" vertical="center"/>
    </xf>
    <xf numFmtId="49" fontId="15" fillId="0" borderId="0" xfId="0" applyNumberFormat="1" applyFont="1" applyAlignment="1">
      <alignment horizontal="center" vertical="center"/>
    </xf>
    <xf numFmtId="0" fontId="15" fillId="0" borderId="0" xfId="0" applyFont="1" applyAlignment="1">
      <alignment horizontal="center" vertical="center"/>
    </xf>
    <xf numFmtId="49" fontId="15" fillId="0" borderId="0" xfId="0" applyNumberFormat="1" applyFont="1" applyFill="1" applyAlignment="1">
      <alignment horizontal="center" vertical="center"/>
    </xf>
    <xf numFmtId="49" fontId="15" fillId="0" borderId="0" xfId="0" applyNumberFormat="1" applyFont="1" applyAlignment="1">
      <alignment horizontal="left" vertical="center"/>
    </xf>
    <xf numFmtId="49" fontId="0" fillId="0" borderId="0" xfId="0" applyNumberFormat="1" applyFont="1" applyAlignment="1">
      <alignment vertical="center"/>
    </xf>
    <xf numFmtId="49" fontId="21" fillId="0" borderId="0" xfId="0" applyNumberFormat="1" applyFont="1" applyAlignment="1">
      <alignment horizontal="center" vertical="center"/>
    </xf>
    <xf numFmtId="49" fontId="21" fillId="0" borderId="0" xfId="0" applyNumberFormat="1" applyFont="1" applyAlignment="1">
      <alignment vertical="center"/>
    </xf>
    <xf numFmtId="0" fontId="22" fillId="28" borderId="0" xfId="0" applyFont="1" applyFill="1" applyAlignment="1">
      <alignment horizontal="center" vertical="center"/>
    </xf>
    <xf numFmtId="0" fontId="23" fillId="0" borderId="19" xfId="0" applyFont="1" applyBorder="1" applyAlignment="1">
      <alignment vertical="center"/>
    </xf>
    <xf numFmtId="0" fontId="24" fillId="28" borderId="19" xfId="0" applyFont="1" applyFill="1" applyBorder="1" applyAlignment="1">
      <alignment horizontal="center" vertical="center"/>
    </xf>
    <xf numFmtId="0" fontId="16" fillId="0" borderId="19" xfId="0" applyFont="1" applyBorder="1" applyAlignment="1">
      <alignment vertical="center"/>
    </xf>
    <xf numFmtId="0" fontId="0" fillId="0" borderId="19" xfId="0" applyFont="1" applyBorder="1" applyAlignment="1">
      <alignment vertical="center"/>
    </xf>
    <xf numFmtId="0" fontId="25" fillId="0" borderId="19" xfId="0" applyFont="1" applyBorder="1" applyAlignment="1">
      <alignment horizontal="center" vertical="center"/>
    </xf>
    <xf numFmtId="0" fontId="25" fillId="0" borderId="0" xfId="0" applyFont="1" applyAlignment="1">
      <alignment vertical="center"/>
    </xf>
    <xf numFmtId="0" fontId="23" fillId="49" borderId="0" xfId="0" applyFont="1" applyFill="1" applyAlignment="1">
      <alignment vertical="center"/>
    </xf>
    <xf numFmtId="0" fontId="26" fillId="49" borderId="0" xfId="0"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48" borderId="20" xfId="0" applyFont="1" applyFill="1" applyBorder="1" applyAlignment="1">
      <alignment vertical="center"/>
    </xf>
    <xf numFmtId="0" fontId="0" fillId="0" borderId="20" xfId="0" applyFont="1" applyBorder="1" applyAlignment="1">
      <alignment vertical="center"/>
    </xf>
    <xf numFmtId="0" fontId="23" fillId="28" borderId="0" xfId="0" applyFont="1" applyFill="1" applyAlignment="1">
      <alignment horizontal="center" vertical="center"/>
    </xf>
    <xf numFmtId="0" fontId="23" fillId="0" borderId="0" xfId="0" applyFont="1" applyAlignment="1">
      <alignment horizontal="center" vertical="center"/>
    </xf>
    <xf numFmtId="0" fontId="24" fillId="0" borderId="0" xfId="0" applyFont="1" applyFill="1" applyAlignment="1">
      <alignment horizontal="center" vertical="center"/>
    </xf>
    <xf numFmtId="0" fontId="20" fillId="0" borderId="0" xfId="0" applyFont="1" applyAlignment="1">
      <alignment horizontal="right" vertical="center"/>
    </xf>
    <xf numFmtId="0" fontId="27" fillId="50" borderId="21" xfId="0" applyFont="1" applyFill="1" applyBorder="1" applyAlignment="1">
      <alignment horizontal="right" vertical="center"/>
    </xf>
    <xf numFmtId="0" fontId="25" fillId="0" borderId="19" xfId="0" applyFont="1" applyBorder="1" applyAlignment="1">
      <alignment vertical="center"/>
    </xf>
    <xf numFmtId="0" fontId="0" fillId="48" borderId="22" xfId="0" applyFont="1" applyFill="1" applyBorder="1" applyAlignment="1">
      <alignment vertical="center"/>
    </xf>
    <xf numFmtId="0" fontId="0" fillId="0" borderId="22" xfId="0" applyFont="1" applyBorder="1" applyAlignment="1">
      <alignment vertical="center"/>
    </xf>
    <xf numFmtId="0" fontId="24" fillId="0" borderId="19" xfId="0" applyFont="1" applyFill="1" applyBorder="1" applyAlignment="1">
      <alignment horizontal="center" vertical="center"/>
    </xf>
    <xf numFmtId="0" fontId="25" fillId="0" borderId="23" xfId="0" applyFont="1" applyBorder="1" applyAlignment="1">
      <alignment horizontal="center" vertical="center"/>
    </xf>
    <xf numFmtId="0" fontId="25" fillId="0" borderId="0" xfId="0" applyFont="1" applyAlignment="1">
      <alignment horizontal="left" vertical="center"/>
    </xf>
    <xf numFmtId="0" fontId="25" fillId="0" borderId="24" xfId="0" applyFont="1" applyBorder="1" applyAlignment="1">
      <alignment horizontal="left" vertical="center"/>
    </xf>
    <xf numFmtId="0" fontId="25" fillId="0" borderId="0" xfId="0" applyFont="1" applyAlignment="1">
      <alignment horizontal="center" vertical="center"/>
    </xf>
    <xf numFmtId="0" fontId="27" fillId="50" borderId="24" xfId="0" applyFont="1" applyFill="1" applyBorder="1" applyAlignment="1">
      <alignment horizontal="right" vertical="center"/>
    </xf>
    <xf numFmtId="0" fontId="25" fillId="0" borderId="24" xfId="0" applyFont="1" applyBorder="1" applyAlignment="1">
      <alignment vertical="center"/>
    </xf>
    <xf numFmtId="0" fontId="0" fillId="51" borderId="0" xfId="0" applyFont="1" applyFill="1" applyAlignment="1">
      <alignment vertical="center"/>
    </xf>
    <xf numFmtId="0" fontId="23" fillId="0" borderId="0" xfId="0" applyFont="1" applyAlignment="1">
      <alignment vertical="center"/>
    </xf>
    <xf numFmtId="0" fontId="25" fillId="0" borderId="23" xfId="0" applyFont="1" applyBorder="1" applyAlignment="1">
      <alignment vertical="center"/>
    </xf>
    <xf numFmtId="0" fontId="28" fillId="0" borderId="24" xfId="0" applyFont="1" applyBorder="1" applyAlignment="1">
      <alignment horizontal="right" vertical="center"/>
    </xf>
    <xf numFmtId="0" fontId="29" fillId="0" borderId="23" xfId="0" applyFont="1" applyBorder="1" applyAlignment="1">
      <alignment horizontal="center" vertical="center"/>
    </xf>
    <xf numFmtId="0" fontId="26" fillId="49" borderId="19" xfId="0" applyFont="1" applyFill="1" applyBorder="1" applyAlignment="1">
      <alignment vertical="center"/>
    </xf>
    <xf numFmtId="0" fontId="29" fillId="0" borderId="19" xfId="0" applyFont="1" applyBorder="1" applyAlignment="1">
      <alignment horizontal="center" vertical="center"/>
    </xf>
    <xf numFmtId="0" fontId="23" fillId="49" borderId="0" xfId="0" applyFont="1" applyFill="1" applyAlignment="1">
      <alignment horizontal="left" vertical="center"/>
    </xf>
    <xf numFmtId="0" fontId="26" fillId="49" borderId="24" xfId="0" applyFont="1" applyFill="1" applyBorder="1" applyAlignment="1">
      <alignment vertical="center"/>
    </xf>
    <xf numFmtId="0" fontId="0" fillId="48" borderId="25" xfId="0" applyFont="1" applyFill="1" applyBorder="1" applyAlignment="1">
      <alignment vertical="center"/>
    </xf>
    <xf numFmtId="0" fontId="28" fillId="0" borderId="0" xfId="0" applyFont="1" applyAlignment="1">
      <alignment horizontal="right" vertical="center"/>
    </xf>
    <xf numFmtId="0" fontId="23" fillId="0" borderId="0" xfId="0" applyFont="1" applyFill="1" applyAlignment="1">
      <alignment horizontal="center" vertical="center"/>
    </xf>
    <xf numFmtId="0" fontId="26" fillId="49" borderId="23" xfId="0" applyFont="1" applyFill="1" applyBorder="1" applyAlignment="1">
      <alignment vertical="center"/>
    </xf>
    <xf numFmtId="0" fontId="31" fillId="0" borderId="0" xfId="0" applyFont="1" applyAlignment="1">
      <alignment vertical="center"/>
    </xf>
    <xf numFmtId="0" fontId="25" fillId="0" borderId="23" xfId="0" applyFont="1" applyBorder="1" applyAlignment="1">
      <alignment horizontal="right" vertical="center"/>
    </xf>
    <xf numFmtId="0" fontId="0" fillId="0" borderId="25" xfId="0" applyFont="1" applyBorder="1" applyAlignment="1">
      <alignment vertical="center"/>
    </xf>
    <xf numFmtId="0" fontId="27" fillId="50" borderId="0" xfId="0" applyFont="1" applyFill="1" applyAlignment="1">
      <alignment horizontal="right" vertical="center"/>
    </xf>
    <xf numFmtId="0" fontId="23" fillId="49" borderId="0" xfId="0" applyFont="1" applyFill="1" applyBorder="1" applyAlignment="1">
      <alignment vertical="center"/>
    </xf>
    <xf numFmtId="0" fontId="26" fillId="49" borderId="0" xfId="0" applyFont="1" applyFill="1" applyBorder="1" applyAlignment="1">
      <alignment vertical="center"/>
    </xf>
    <xf numFmtId="0" fontId="0" fillId="49" borderId="0" xfId="0" applyFont="1" applyFill="1" applyBorder="1" applyAlignment="1">
      <alignment vertical="center"/>
    </xf>
    <xf numFmtId="0" fontId="22" fillId="0" borderId="0" xfId="0" applyFont="1" applyBorder="1" applyAlignment="1">
      <alignment horizontal="right"/>
    </xf>
    <xf numFmtId="0" fontId="0" fillId="49" borderId="0" xfId="0" applyFont="1" applyFill="1" applyBorder="1" applyAlignment="1">
      <alignment horizontal="left" vertical="center"/>
    </xf>
    <xf numFmtId="0" fontId="0" fillId="0" borderId="0" xfId="0" applyFont="1" applyBorder="1" applyAlignment="1">
      <alignment vertical="center"/>
    </xf>
    <xf numFmtId="0" fontId="0" fillId="0" borderId="0" xfId="0" applyFill="1" applyAlignment="1">
      <alignment/>
    </xf>
    <xf numFmtId="0" fontId="20" fillId="0" borderId="0" xfId="0" applyFont="1" applyAlignment="1">
      <alignment/>
    </xf>
    <xf numFmtId="0" fontId="11" fillId="0" borderId="0" xfId="0" applyFont="1" applyAlignment="1">
      <alignment/>
    </xf>
    <xf numFmtId="0" fontId="0" fillId="0" borderId="21" xfId="0" applyBorder="1" applyAlignment="1">
      <alignment/>
    </xf>
    <xf numFmtId="0" fontId="11" fillId="0" borderId="0" xfId="0" applyFont="1" applyBorder="1" applyAlignment="1">
      <alignment/>
    </xf>
    <xf numFmtId="0" fontId="0" fillId="0" borderId="0" xfId="0" applyBorder="1" applyAlignment="1">
      <alignment/>
    </xf>
    <xf numFmtId="0" fontId="5" fillId="0" borderId="0" xfId="0" applyFont="1" applyAlignment="1">
      <alignment/>
    </xf>
    <xf numFmtId="0" fontId="10" fillId="0" borderId="0" xfId="0" applyFont="1" applyFill="1" applyAlignment="1">
      <alignment/>
    </xf>
    <xf numFmtId="0" fontId="10" fillId="0" borderId="0" xfId="0" applyFont="1" applyAlignment="1">
      <alignment/>
    </xf>
    <xf numFmtId="0" fontId="32" fillId="0" borderId="0" xfId="0" applyFont="1" applyAlignment="1">
      <alignment/>
    </xf>
    <xf numFmtId="0" fontId="25" fillId="0" borderId="0" xfId="0" applyFont="1" applyBorder="1" applyAlignment="1">
      <alignment vertical="center"/>
    </xf>
    <xf numFmtId="49" fontId="16" fillId="0" borderId="18" xfId="96" applyNumberFormat="1" applyFont="1" applyBorder="1" applyAlignment="1" applyProtection="1">
      <alignment vertical="center"/>
      <protection locked="0"/>
    </xf>
    <xf numFmtId="0" fontId="16" fillId="0" borderId="18" xfId="96" applyNumberFormat="1" applyFont="1" applyBorder="1" applyAlignment="1" applyProtection="1">
      <alignment horizontal="right" vertical="center"/>
      <protection locked="0"/>
    </xf>
    <xf numFmtId="0" fontId="0" fillId="0" borderId="26" xfId="0" applyBorder="1" applyAlignment="1">
      <alignment/>
    </xf>
    <xf numFmtId="0" fontId="22" fillId="49" borderId="0" xfId="0" applyFont="1" applyFill="1" applyAlignment="1">
      <alignment vertical="center"/>
    </xf>
    <xf numFmtId="0" fontId="29" fillId="0" borderId="0" xfId="0" applyFont="1" applyAlignment="1">
      <alignment vertical="center"/>
    </xf>
    <xf numFmtId="0" fontId="29" fillId="0" borderId="19" xfId="0" applyFont="1" applyBorder="1" applyAlignment="1">
      <alignment vertical="center"/>
    </xf>
    <xf numFmtId="0" fontId="29" fillId="0" borderId="0" xfId="0" applyFont="1" applyAlignment="1">
      <alignment horizontal="left" vertical="center"/>
    </xf>
    <xf numFmtId="0" fontId="13" fillId="0" borderId="0" xfId="0" applyFont="1" applyAlignment="1">
      <alignment horizontal="right" vertical="center"/>
    </xf>
    <xf numFmtId="0" fontId="29" fillId="0" borderId="24" xfId="0" applyFont="1" applyBorder="1" applyAlignment="1">
      <alignment vertical="center"/>
    </xf>
    <xf numFmtId="0" fontId="35" fillId="49" borderId="24" xfId="0" applyFont="1" applyFill="1" applyBorder="1" applyAlignment="1">
      <alignment vertical="center"/>
    </xf>
    <xf numFmtId="0" fontId="35" fillId="49" borderId="0" xfId="0" applyFont="1" applyFill="1" applyAlignment="1">
      <alignment vertical="center"/>
    </xf>
    <xf numFmtId="0" fontId="5" fillId="49" borderId="0" xfId="0" applyFont="1" applyFill="1" applyAlignment="1">
      <alignment vertical="center"/>
    </xf>
    <xf numFmtId="0" fontId="5" fillId="0" borderId="0" xfId="0" applyFont="1" applyAlignment="1">
      <alignment vertical="center"/>
    </xf>
    <xf numFmtId="0" fontId="29" fillId="0" borderId="23" xfId="0" applyFont="1" applyBorder="1" applyAlignment="1">
      <alignment vertical="center"/>
    </xf>
    <xf numFmtId="0" fontId="36" fillId="0" borderId="0" xfId="0" applyFont="1" applyAlignment="1">
      <alignment horizontal="right" vertical="center"/>
    </xf>
    <xf numFmtId="0" fontId="37" fillId="50" borderId="24" xfId="0" applyFont="1" applyFill="1" applyBorder="1" applyAlignment="1">
      <alignment horizontal="right" vertical="center"/>
    </xf>
    <xf numFmtId="0" fontId="35" fillId="49" borderId="19" xfId="0" applyFont="1" applyFill="1" applyBorder="1" applyAlignment="1">
      <alignment vertical="center"/>
    </xf>
    <xf numFmtId="0" fontId="29" fillId="0" borderId="24" xfId="0" applyFont="1" applyBorder="1" applyAlignment="1">
      <alignment horizontal="left" vertical="center"/>
    </xf>
    <xf numFmtId="0" fontId="36" fillId="0" borderId="24" xfId="0" applyFont="1" applyBorder="1" applyAlignment="1">
      <alignment horizontal="right" vertical="center"/>
    </xf>
    <xf numFmtId="0" fontId="35" fillId="49" borderId="23" xfId="0" applyFont="1" applyFill="1" applyBorder="1" applyAlignment="1">
      <alignment vertical="center"/>
    </xf>
    <xf numFmtId="0" fontId="22" fillId="49" borderId="0" xfId="0" applyFont="1" applyFill="1" applyAlignment="1">
      <alignment horizontal="left" vertical="center"/>
    </xf>
    <xf numFmtId="0" fontId="38" fillId="49" borderId="0" xfId="0" applyFont="1" applyFill="1" applyAlignment="1">
      <alignment horizontal="right" vertical="center"/>
    </xf>
    <xf numFmtId="0" fontId="39" fillId="0" borderId="0" xfId="0" applyFont="1" applyAlignment="1">
      <alignment vertical="center"/>
    </xf>
    <xf numFmtId="0" fontId="29" fillId="0" borderId="23" xfId="0" applyFont="1" applyBorder="1" applyAlignment="1">
      <alignment horizontal="right" vertical="center"/>
    </xf>
    <xf numFmtId="0" fontId="37" fillId="50" borderId="0" xfId="0" applyFont="1" applyFill="1" applyAlignment="1">
      <alignment horizontal="right" vertical="center"/>
    </xf>
    <xf numFmtId="0" fontId="22" fillId="49" borderId="0" xfId="0" applyFont="1" applyFill="1" applyBorder="1" applyAlignment="1">
      <alignment vertical="center"/>
    </xf>
    <xf numFmtId="0" fontId="35" fillId="49" borderId="0" xfId="0" applyFont="1" applyFill="1" applyBorder="1" applyAlignment="1">
      <alignment vertical="center"/>
    </xf>
    <xf numFmtId="0" fontId="5" fillId="49" borderId="0" xfId="0" applyFont="1" applyFill="1" applyBorder="1" applyAlignment="1">
      <alignment vertical="center"/>
    </xf>
    <xf numFmtId="0" fontId="22" fillId="0" borderId="0" xfId="0" applyFont="1" applyBorder="1" applyAlignment="1">
      <alignment horizontal="right"/>
    </xf>
    <xf numFmtId="0" fontId="5" fillId="49" borderId="0" xfId="0" applyFont="1" applyFill="1" applyBorder="1" applyAlignment="1">
      <alignment horizontal="left" vertical="center"/>
    </xf>
    <xf numFmtId="0" fontId="5" fillId="0" borderId="0" xfId="0" applyFont="1" applyBorder="1" applyAlignment="1">
      <alignment vertical="center"/>
    </xf>
    <xf numFmtId="0" fontId="40" fillId="0" borderId="0" xfId="0" applyFont="1" applyAlignment="1">
      <alignment/>
    </xf>
    <xf numFmtId="0" fontId="13" fillId="0" borderId="0" xfId="0" applyFont="1" applyAlignment="1">
      <alignment/>
    </xf>
    <xf numFmtId="0" fontId="40" fillId="0" borderId="0" xfId="0" applyFont="1" applyBorder="1" applyAlignment="1">
      <alignment/>
    </xf>
    <xf numFmtId="16" fontId="22" fillId="49" borderId="0" xfId="0" applyNumberFormat="1" applyFont="1" applyFill="1" applyAlignment="1">
      <alignment vertical="center"/>
    </xf>
    <xf numFmtId="16" fontId="22" fillId="49" borderId="0" xfId="0" applyNumberFormat="1" applyFont="1" applyFill="1" applyAlignment="1">
      <alignment horizontal="left" vertical="center"/>
    </xf>
    <xf numFmtId="49" fontId="22" fillId="49" borderId="0" xfId="0" applyNumberFormat="1" applyFont="1" applyFill="1" applyAlignment="1">
      <alignment vertical="center"/>
    </xf>
    <xf numFmtId="49" fontId="22" fillId="49" borderId="0" xfId="0" applyNumberFormat="1" applyFont="1" applyFill="1" applyAlignment="1">
      <alignment horizontal="left" vertical="center"/>
    </xf>
    <xf numFmtId="49" fontId="29" fillId="0" borderId="0" xfId="0" applyNumberFormat="1" applyFont="1" applyAlignment="1">
      <alignment horizontal="left" vertical="center"/>
    </xf>
    <xf numFmtId="49" fontId="41" fillId="0" borderId="0" xfId="0" applyNumberFormat="1" applyFont="1" applyAlignment="1">
      <alignment vertical="top"/>
    </xf>
    <xf numFmtId="49" fontId="10" fillId="0" borderId="0" xfId="0" applyNumberFormat="1" applyFont="1" applyAlignment="1">
      <alignment vertical="top"/>
    </xf>
    <xf numFmtId="49" fontId="10" fillId="0" borderId="18" xfId="96" applyNumberFormat="1" applyFont="1" applyBorder="1" applyAlignment="1" applyProtection="1">
      <alignment vertical="center"/>
      <protection locked="0"/>
    </xf>
    <xf numFmtId="0" fontId="5" fillId="0" borderId="26" xfId="0" applyFont="1" applyBorder="1" applyAlignment="1">
      <alignment vertical="center"/>
    </xf>
    <xf numFmtId="0" fontId="5" fillId="0" borderId="19" xfId="0" applyFont="1" applyBorder="1" applyAlignment="1">
      <alignment vertical="center"/>
    </xf>
    <xf numFmtId="0" fontId="23" fillId="49" borderId="0" xfId="0" applyFont="1" applyFill="1" applyAlignment="1">
      <alignment horizontal="center" vertical="center"/>
    </xf>
    <xf numFmtId="16" fontId="22" fillId="28" borderId="19" xfId="0" applyNumberFormat="1" applyFont="1" applyFill="1" applyBorder="1" applyAlignment="1">
      <alignment vertical="center"/>
    </xf>
    <xf numFmtId="0" fontId="0" fillId="0" borderId="19" xfId="0" applyFont="1" applyBorder="1" applyAlignment="1">
      <alignment vertical="center"/>
    </xf>
    <xf numFmtId="0" fontId="0"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44" fillId="0" borderId="19" xfId="0" applyFont="1" applyBorder="1" applyAlignment="1">
      <alignment vertical="center"/>
    </xf>
    <xf numFmtId="0" fontId="44" fillId="0" borderId="0" xfId="0" applyFont="1" applyAlignment="1">
      <alignment vertical="center"/>
    </xf>
    <xf numFmtId="0" fontId="45" fillId="0" borderId="0" xfId="0" applyFont="1" applyAlignment="1">
      <alignment vertical="center"/>
    </xf>
    <xf numFmtId="0" fontId="42" fillId="0" borderId="26" xfId="0" applyFont="1" applyBorder="1" applyAlignment="1">
      <alignment vertical="center"/>
    </xf>
    <xf numFmtId="0" fontId="43" fillId="0" borderId="26" xfId="0" applyFont="1" applyBorder="1" applyAlignment="1">
      <alignment vertical="center"/>
    </xf>
    <xf numFmtId="0" fontId="0" fillId="0" borderId="26" xfId="0" applyFont="1" applyBorder="1" applyAlignment="1">
      <alignment vertical="center"/>
    </xf>
    <xf numFmtId="0" fontId="45" fillId="0" borderId="26" xfId="0" applyFont="1" applyBorder="1" applyAlignment="1">
      <alignment vertical="center"/>
    </xf>
    <xf numFmtId="0" fontId="11" fillId="0" borderId="0" xfId="0" applyFont="1" applyAlignment="1">
      <alignment horizontal="right" vertical="center"/>
    </xf>
    <xf numFmtId="0" fontId="11" fillId="0" borderId="26" xfId="0" applyFont="1" applyBorder="1" applyAlignment="1">
      <alignment horizontal="right" vertical="center"/>
    </xf>
    <xf numFmtId="0" fontId="46" fillId="28" borderId="19" xfId="0" applyFont="1" applyFill="1" applyBorder="1" applyAlignment="1">
      <alignment horizontal="center" vertical="center"/>
    </xf>
    <xf numFmtId="0" fontId="44" fillId="0" borderId="19" xfId="0" applyFont="1" applyBorder="1" applyAlignment="1">
      <alignment horizontal="center" vertical="center"/>
    </xf>
    <xf numFmtId="0" fontId="46" fillId="0" borderId="0" xfId="0" applyFont="1" applyFill="1" applyAlignment="1">
      <alignment horizontal="center" vertical="center"/>
    </xf>
    <xf numFmtId="0" fontId="40" fillId="0" borderId="0" xfId="0" applyFont="1" applyAlignment="1">
      <alignment horizontal="right" vertical="center"/>
    </xf>
    <xf numFmtId="0" fontId="47" fillId="50" borderId="21" xfId="0" applyFont="1" applyFill="1" applyBorder="1" applyAlignment="1">
      <alignment horizontal="right" vertical="center"/>
    </xf>
    <xf numFmtId="0" fontId="46" fillId="0" borderId="19" xfId="0" applyFont="1" applyFill="1" applyBorder="1" applyAlignment="1">
      <alignment horizontal="center" vertical="center"/>
    </xf>
    <xf numFmtId="0" fontId="44" fillId="0" borderId="23" xfId="0" applyFont="1" applyBorder="1" applyAlignment="1">
      <alignment horizontal="center" vertical="center"/>
    </xf>
    <xf numFmtId="0" fontId="44" fillId="0" borderId="0" xfId="0" applyFont="1" applyAlignment="1">
      <alignment horizontal="left" vertical="center"/>
    </xf>
    <xf numFmtId="0" fontId="44" fillId="0" borderId="0" xfId="0" applyFont="1" applyAlignment="1">
      <alignment horizontal="center" vertical="center"/>
    </xf>
    <xf numFmtId="16" fontId="5" fillId="28" borderId="19" xfId="0" applyNumberFormat="1" applyFont="1" applyFill="1" applyBorder="1" applyAlignment="1">
      <alignment vertical="center"/>
    </xf>
    <xf numFmtId="0" fontId="5" fillId="0" borderId="0" xfId="0" applyFont="1" applyFill="1" applyAlignment="1">
      <alignment horizontal="center" vertical="center"/>
    </xf>
    <xf numFmtId="0" fontId="40" fillId="0" borderId="26" xfId="0" applyFont="1" applyBorder="1" applyAlignment="1">
      <alignment horizontal="right" vertical="center"/>
    </xf>
    <xf numFmtId="0" fontId="5" fillId="0" borderId="0" xfId="0" applyFont="1" applyAlignment="1">
      <alignment horizontal="center" vertical="center"/>
    </xf>
    <xf numFmtId="0" fontId="48" fillId="49" borderId="19" xfId="0" applyFont="1" applyFill="1" applyBorder="1" applyAlignment="1">
      <alignment horizontal="center" vertical="center"/>
    </xf>
    <xf numFmtId="0" fontId="42" fillId="0" borderId="19" xfId="0" applyFont="1" applyBorder="1" applyAlignment="1">
      <alignment horizontal="center" vertical="center"/>
    </xf>
    <xf numFmtId="0" fontId="0" fillId="0" borderId="0" xfId="0" applyFont="1" applyAlignment="1">
      <alignment horizontal="center" vertical="center"/>
    </xf>
    <xf numFmtId="0" fontId="48" fillId="0" borderId="0" xfId="0" applyFont="1" applyFill="1" applyAlignment="1">
      <alignment horizontal="center" vertical="center"/>
    </xf>
    <xf numFmtId="0" fontId="49" fillId="50" borderId="21" xfId="0" applyFont="1" applyFill="1" applyBorder="1" applyAlignment="1">
      <alignment horizontal="right" vertical="center"/>
    </xf>
    <xf numFmtId="0" fontId="9" fillId="0" borderId="19" xfId="0" applyFont="1" applyBorder="1" applyAlignment="1">
      <alignment vertical="center"/>
    </xf>
    <xf numFmtId="0" fontId="48" fillId="0" borderId="19" xfId="0" applyFont="1" applyFill="1" applyBorder="1" applyAlignment="1">
      <alignment horizontal="center" vertical="center"/>
    </xf>
    <xf numFmtId="0" fontId="42" fillId="0" borderId="23" xfId="0" applyFont="1" applyBorder="1" applyAlignment="1">
      <alignment horizontal="center" vertical="center"/>
    </xf>
    <xf numFmtId="0" fontId="42" fillId="0" borderId="0" xfId="0" applyFont="1" applyAlignment="1">
      <alignment horizontal="left" vertical="center"/>
    </xf>
    <xf numFmtId="0" fontId="42" fillId="0" borderId="0" xfId="0" applyFont="1" applyAlignment="1">
      <alignment horizontal="center" vertical="center"/>
    </xf>
    <xf numFmtId="0" fontId="46" fillId="49" borderId="19" xfId="0" applyFont="1" applyFill="1" applyBorder="1" applyAlignment="1">
      <alignment horizontal="center" vertical="center"/>
    </xf>
    <xf numFmtId="0" fontId="0" fillId="0" borderId="0" xfId="0" applyFont="1" applyAlignment="1">
      <alignment/>
    </xf>
    <xf numFmtId="0" fontId="0" fillId="0" borderId="0" xfId="0" applyFont="1" applyFill="1" applyAlignment="1">
      <alignment/>
    </xf>
    <xf numFmtId="0" fontId="11" fillId="0" borderId="0" xfId="0" applyFont="1" applyAlignment="1">
      <alignment/>
    </xf>
    <xf numFmtId="0" fontId="50" fillId="0" borderId="19" xfId="0" applyFont="1" applyBorder="1" applyAlignment="1">
      <alignment vertical="center"/>
    </xf>
    <xf numFmtId="0" fontId="50" fillId="0" borderId="24" xfId="0" applyFont="1" applyBorder="1" applyAlignment="1">
      <alignment horizontal="left" vertical="center"/>
    </xf>
    <xf numFmtId="0" fontId="51" fillId="50" borderId="24" xfId="0" applyFont="1" applyFill="1" applyBorder="1" applyAlignment="1">
      <alignment horizontal="right" vertical="center"/>
    </xf>
    <xf numFmtId="0" fontId="50" fillId="0" borderId="0" xfId="0" applyFont="1" applyAlignment="1">
      <alignment vertical="center"/>
    </xf>
    <xf numFmtId="0" fontId="50" fillId="0" borderId="24" xfId="0" applyFont="1" applyBorder="1" applyAlignment="1">
      <alignment vertical="center"/>
    </xf>
    <xf numFmtId="0" fontId="50" fillId="0" borderId="23" xfId="0" applyFont="1" applyBorder="1" applyAlignment="1">
      <alignment vertical="center"/>
    </xf>
    <xf numFmtId="49" fontId="10" fillId="0" borderId="0" xfId="0" applyNumberFormat="1" applyFont="1" applyBorder="1" applyAlignment="1">
      <alignment vertical="top"/>
    </xf>
    <xf numFmtId="49" fontId="53" fillId="0" borderId="0" xfId="0" applyNumberFormat="1" applyFont="1" applyBorder="1" applyAlignment="1">
      <alignment vertical="top"/>
    </xf>
    <xf numFmtId="49" fontId="4" fillId="0" borderId="0" xfId="0" applyNumberFormat="1" applyFont="1" applyBorder="1" applyAlignment="1">
      <alignment vertical="top"/>
    </xf>
    <xf numFmtId="49" fontId="6" fillId="0" borderId="0" xfId="0" applyNumberFormat="1" applyFont="1" applyBorder="1" applyAlignment="1">
      <alignment vertical="top"/>
    </xf>
    <xf numFmtId="49" fontId="5" fillId="0" borderId="0" xfId="0" applyNumberFormat="1" applyFont="1" applyBorder="1" applyAlignment="1">
      <alignment horizontal="left"/>
    </xf>
    <xf numFmtId="49" fontId="7" fillId="0" borderId="0" xfId="0" applyNumberFormat="1" applyFont="1" applyFill="1" applyBorder="1" applyAlignment="1">
      <alignment horizontal="center" vertical="top"/>
    </xf>
    <xf numFmtId="0" fontId="4" fillId="0" borderId="0" xfId="0" applyFont="1" applyBorder="1" applyAlignment="1">
      <alignment vertical="top"/>
    </xf>
    <xf numFmtId="49" fontId="9" fillId="0" borderId="0" xfId="0" applyNumberFormat="1" applyFont="1" applyAlignment="1" applyProtection="1">
      <alignment horizontal="left"/>
      <protection/>
    </xf>
    <xf numFmtId="49" fontId="9" fillId="0" borderId="0" xfId="0" applyNumberFormat="1" applyFont="1" applyAlignment="1">
      <alignment/>
    </xf>
    <xf numFmtId="49" fontId="12" fillId="28" borderId="0" xfId="0" applyNumberFormat="1" applyFont="1" applyFill="1" applyBorder="1" applyAlignment="1">
      <alignment vertical="center"/>
    </xf>
    <xf numFmtId="49" fontId="12" fillId="28" borderId="0" xfId="0" applyNumberFormat="1" applyFont="1" applyFill="1" applyBorder="1" applyAlignment="1">
      <alignment horizontal="right" vertical="center"/>
    </xf>
    <xf numFmtId="49" fontId="13" fillId="28" borderId="0" xfId="0" applyNumberFormat="1" applyFont="1" applyFill="1" applyBorder="1" applyAlignment="1">
      <alignment vertical="center"/>
    </xf>
    <xf numFmtId="49" fontId="14" fillId="28" borderId="0" xfId="0" applyNumberFormat="1" applyFont="1" applyFill="1" applyBorder="1" applyAlignment="1">
      <alignment horizontal="right" vertical="center"/>
    </xf>
    <xf numFmtId="0" fontId="15" fillId="0" borderId="0" xfId="0" applyFont="1" applyBorder="1" applyAlignment="1">
      <alignment vertical="center"/>
    </xf>
    <xf numFmtId="49" fontId="0" fillId="0" borderId="18" xfId="0" applyNumberFormat="1" applyBorder="1" applyAlignment="1">
      <alignment vertical="center"/>
    </xf>
    <xf numFmtId="49" fontId="16" fillId="0" borderId="18" xfId="55" applyNumberFormat="1" applyFont="1" applyBorder="1" applyAlignment="1" applyProtection="1">
      <alignment vertical="center"/>
      <protection locked="0"/>
    </xf>
    <xf numFmtId="0" fontId="16" fillId="0" borderId="18" xfId="55" applyNumberFormat="1" applyFont="1" applyBorder="1" applyAlignment="1" applyProtection="1">
      <alignment horizontal="right" vertical="center"/>
      <protection locked="0"/>
    </xf>
    <xf numFmtId="0" fontId="17" fillId="0" borderId="18" xfId="0" applyNumberFormat="1" applyFont="1" applyBorder="1" applyAlignment="1">
      <alignment horizontal="left" vertical="center"/>
    </xf>
    <xf numFmtId="49" fontId="18" fillId="0" borderId="18" xfId="0" applyNumberFormat="1" applyFont="1" applyBorder="1" applyAlignment="1">
      <alignment horizontal="right" vertical="center"/>
    </xf>
    <xf numFmtId="0" fontId="16" fillId="0" borderId="0" xfId="0" applyFont="1" applyBorder="1" applyAlignment="1">
      <alignment vertical="center"/>
    </xf>
    <xf numFmtId="49" fontId="19" fillId="28" borderId="0" xfId="0" applyNumberFormat="1" applyFont="1" applyFill="1" applyAlignment="1">
      <alignment vertical="center"/>
    </xf>
    <xf numFmtId="0" fontId="15" fillId="28" borderId="0" xfId="0" applyFont="1" applyFill="1" applyAlignment="1">
      <alignment horizontal="right" vertical="center"/>
    </xf>
    <xf numFmtId="0" fontId="15" fillId="0" borderId="0" xfId="0" applyFont="1" applyFill="1" applyAlignment="1">
      <alignment horizontal="center" vertical="center"/>
    </xf>
    <xf numFmtId="0" fontId="15" fillId="0" borderId="0" xfId="0" applyFont="1" applyFill="1" applyAlignment="1">
      <alignment horizontal="left" vertical="center"/>
    </xf>
    <xf numFmtId="0" fontId="0" fillId="0" borderId="0" xfId="0" applyFill="1" applyAlignment="1">
      <alignment vertical="center"/>
    </xf>
    <xf numFmtId="0" fontId="21" fillId="0" borderId="0" xfId="0" applyFont="1" applyFill="1" applyAlignment="1">
      <alignment horizontal="center" vertical="center"/>
    </xf>
    <xf numFmtId="0" fontId="15" fillId="0" borderId="0" xfId="0" applyNumberFormat="1" applyFont="1" applyFill="1" applyAlignment="1">
      <alignment horizontal="center" vertical="center"/>
    </xf>
    <xf numFmtId="0" fontId="21" fillId="0" borderId="0" xfId="0" applyNumberFormat="1" applyFont="1" applyFill="1" applyAlignment="1">
      <alignment horizontal="center" vertical="center"/>
    </xf>
    <xf numFmtId="0" fontId="21" fillId="0" borderId="0" xfId="0" applyNumberFormat="1" applyFont="1" applyFill="1" applyAlignment="1">
      <alignment vertical="center"/>
    </xf>
    <xf numFmtId="0" fontId="22" fillId="28" borderId="0" xfId="0" applyNumberFormat="1" applyFont="1" applyFill="1" applyBorder="1" applyAlignment="1">
      <alignment horizontal="center" vertical="center"/>
    </xf>
    <xf numFmtId="0" fontId="24" fillId="52" borderId="19" xfId="0" applyNumberFormat="1" applyFont="1" applyFill="1" applyBorder="1" applyAlignment="1">
      <alignment horizontal="center" vertical="center"/>
    </xf>
    <xf numFmtId="0" fontId="22" fillId="0" borderId="19" xfId="0" applyNumberFormat="1" applyFont="1" applyFill="1" applyBorder="1" applyAlignment="1">
      <alignment vertical="center"/>
    </xf>
    <xf numFmtId="0" fontId="5" fillId="0" borderId="19" xfId="0" applyNumberFormat="1" applyFont="1" applyFill="1" applyBorder="1" applyAlignment="1">
      <alignment vertical="center"/>
    </xf>
    <xf numFmtId="0" fontId="35" fillId="0" borderId="19" xfId="0" applyNumberFormat="1" applyFont="1" applyFill="1" applyBorder="1" applyAlignment="1">
      <alignment horizontal="center" vertical="center"/>
    </xf>
    <xf numFmtId="0" fontId="23" fillId="0" borderId="0" xfId="0" applyNumberFormat="1" applyFont="1" applyFill="1" applyAlignment="1">
      <alignment vertical="center"/>
    </xf>
    <xf numFmtId="0" fontId="26" fillId="0" borderId="0" xfId="0" applyNumberFormat="1" applyFont="1" applyFill="1" applyAlignment="1">
      <alignment vertical="center"/>
    </xf>
    <xf numFmtId="0" fontId="26" fillId="49" borderId="0" xfId="0" applyNumberFormat="1" applyFont="1" applyFill="1" applyAlignment="1">
      <alignment vertical="center"/>
    </xf>
    <xf numFmtId="0" fontId="0" fillId="49" borderId="0" xfId="0" applyNumberFormat="1" applyFont="1" applyFill="1" applyAlignment="1">
      <alignment vertical="center"/>
    </xf>
    <xf numFmtId="0" fontId="0" fillId="0" borderId="0" xfId="0" applyNumberFormat="1" applyFont="1" applyAlignment="1">
      <alignment vertical="center"/>
    </xf>
    <xf numFmtId="0" fontId="23" fillId="28" borderId="0" xfId="0" applyNumberFormat="1" applyFont="1" applyFill="1" applyBorder="1" applyAlignment="1">
      <alignment horizontal="center" vertical="center"/>
    </xf>
    <xf numFmtId="0" fontId="23" fillId="0" borderId="0" xfId="0" applyNumberFormat="1" applyFont="1" applyFill="1" applyBorder="1" applyAlignment="1">
      <alignment horizontal="center" vertical="center"/>
    </xf>
    <xf numFmtId="0" fontId="39" fillId="0" borderId="27" xfId="0" applyNumberFormat="1" applyFont="1" applyFill="1" applyBorder="1" applyAlignment="1">
      <alignment horizontal="right" vertical="center"/>
    </xf>
    <xf numFmtId="0" fontId="22" fillId="0" borderId="0" xfId="0" applyNumberFormat="1" applyFont="1" applyFill="1" applyBorder="1" applyAlignment="1">
      <alignment vertical="center"/>
    </xf>
    <xf numFmtId="0" fontId="26" fillId="0" borderId="0" xfId="0" applyNumberFormat="1" applyFont="1" applyFill="1" applyBorder="1" applyAlignment="1">
      <alignment vertical="center"/>
    </xf>
    <xf numFmtId="0" fontId="23" fillId="0" borderId="0" xfId="0" applyNumberFormat="1" applyFont="1" applyFill="1" applyBorder="1" applyAlignment="1">
      <alignment horizontal="center" vertical="center"/>
    </xf>
    <xf numFmtId="0" fontId="23" fillId="0" borderId="0" xfId="0" applyNumberFormat="1" applyFont="1" applyFill="1" applyBorder="1" applyAlignment="1">
      <alignment vertical="center"/>
    </xf>
    <xf numFmtId="0" fontId="0" fillId="0" borderId="0" xfId="0" applyNumberFormat="1" applyFont="1" applyFill="1" applyBorder="1" applyAlignment="1">
      <alignment vertical="center"/>
    </xf>
    <xf numFmtId="0" fontId="26" fillId="0" borderId="21" xfId="0" applyNumberFormat="1" applyFont="1" applyFill="1" applyBorder="1" applyAlignment="1">
      <alignment horizontal="center" vertical="center"/>
    </xf>
    <xf numFmtId="0" fontId="26" fillId="0" borderId="0" xfId="0" applyNumberFormat="1" applyFont="1" applyFill="1" applyBorder="1" applyAlignment="1">
      <alignment horizontal="left" vertical="center"/>
    </xf>
    <xf numFmtId="0" fontId="23" fillId="0" borderId="0" xfId="0" applyNumberFormat="1" applyFont="1" applyFill="1" applyAlignment="1">
      <alignment horizontal="center" vertical="center"/>
    </xf>
    <xf numFmtId="0" fontId="0" fillId="0" borderId="0" xfId="0" applyNumberFormat="1" applyFont="1" applyFill="1" applyAlignment="1">
      <alignment vertical="center"/>
    </xf>
    <xf numFmtId="0" fontId="20" fillId="0" borderId="0" xfId="0" applyNumberFormat="1" applyFont="1" applyFill="1" applyBorder="1" applyAlignment="1">
      <alignment horizontal="right" vertical="center"/>
    </xf>
    <xf numFmtId="0" fontId="31" fillId="50" borderId="24" xfId="0" applyNumberFormat="1" applyFont="1" applyFill="1" applyBorder="1" applyAlignment="1">
      <alignment horizontal="right" vertical="center"/>
    </xf>
    <xf numFmtId="0" fontId="25" fillId="0" borderId="19" xfId="0" applyNumberFormat="1" applyFont="1" applyFill="1" applyBorder="1" applyAlignment="1">
      <alignment horizontal="left" vertical="center"/>
    </xf>
    <xf numFmtId="0" fontId="31" fillId="0" borderId="19" xfId="0" applyNumberFormat="1" applyFont="1" applyFill="1" applyBorder="1" applyAlignment="1">
      <alignment horizontal="right" vertical="center"/>
    </xf>
    <xf numFmtId="0" fontId="23" fillId="0" borderId="19" xfId="0" applyNumberFormat="1" applyFont="1" applyFill="1" applyBorder="1" applyAlignment="1">
      <alignment vertical="center"/>
    </xf>
    <xf numFmtId="0" fontId="0" fillId="0" borderId="19" xfId="0" applyNumberFormat="1" applyFont="1" applyFill="1" applyBorder="1" applyAlignment="1">
      <alignment vertical="center"/>
    </xf>
    <xf numFmtId="0" fontId="26" fillId="0" borderId="23" xfId="0" applyNumberFormat="1" applyFont="1" applyFill="1" applyBorder="1" applyAlignment="1">
      <alignment horizontal="center" vertical="center"/>
    </xf>
    <xf numFmtId="0" fontId="26" fillId="0" borderId="24" xfId="0" applyNumberFormat="1" applyFont="1" applyFill="1" applyBorder="1" applyAlignment="1">
      <alignment vertical="center"/>
    </xf>
    <xf numFmtId="0" fontId="23" fillId="0" borderId="0" xfId="0" applyNumberFormat="1" applyFont="1" applyFill="1" applyBorder="1" applyAlignment="1">
      <alignment horizontal="left" vertical="center"/>
    </xf>
    <xf numFmtId="0" fontId="31" fillId="0" borderId="27" xfId="0" applyNumberFormat="1" applyFont="1" applyFill="1" applyBorder="1" applyAlignment="1">
      <alignment horizontal="right" vertical="center"/>
    </xf>
    <xf numFmtId="0" fontId="54" fillId="0" borderId="0" xfId="0" applyNumberFormat="1" applyFont="1" applyFill="1" applyBorder="1" applyAlignment="1">
      <alignment vertical="center"/>
    </xf>
    <xf numFmtId="0" fontId="31" fillId="0" borderId="0" xfId="0" applyNumberFormat="1" applyFont="1" applyFill="1" applyBorder="1" applyAlignment="1">
      <alignment horizontal="right" vertical="center"/>
    </xf>
    <xf numFmtId="0" fontId="24" fillId="0" borderId="0" xfId="0" applyNumberFormat="1" applyFont="1" applyFill="1" applyBorder="1" applyAlignment="1">
      <alignment horizontal="center" vertical="center"/>
    </xf>
    <xf numFmtId="0" fontId="26" fillId="0" borderId="0" xfId="0" applyNumberFormat="1" applyFont="1" applyFill="1" applyBorder="1" applyAlignment="1">
      <alignment horizontal="center" vertical="center"/>
    </xf>
    <xf numFmtId="0" fontId="24" fillId="0" borderId="0" xfId="0" applyNumberFormat="1" applyFont="1" applyFill="1" applyAlignment="1">
      <alignment horizontal="center" vertical="center"/>
    </xf>
    <xf numFmtId="0" fontId="26" fillId="0" borderId="0" xfId="0" applyNumberFormat="1" applyFont="1" applyFill="1" applyAlignment="1">
      <alignment horizontal="center" vertical="center"/>
    </xf>
    <xf numFmtId="0" fontId="23" fillId="28" borderId="0" xfId="0" applyNumberFormat="1" applyFont="1" applyFill="1" applyBorder="1" applyAlignment="1">
      <alignment horizontal="center" vertical="center"/>
    </xf>
    <xf numFmtId="0" fontId="26" fillId="0" borderId="19" xfId="0" applyNumberFormat="1" applyFont="1" applyFill="1" applyBorder="1" applyAlignment="1">
      <alignment horizontal="center" vertical="center"/>
    </xf>
    <xf numFmtId="0" fontId="26" fillId="0" borderId="24" xfId="0" applyNumberFormat="1" applyFont="1" applyFill="1" applyBorder="1" applyAlignment="1">
      <alignment horizontal="left" vertical="center"/>
    </xf>
    <xf numFmtId="0" fontId="31" fillId="0" borderId="23" xfId="0" applyNumberFormat="1" applyFont="1" applyFill="1" applyBorder="1" applyAlignment="1">
      <alignment horizontal="right" vertical="center"/>
    </xf>
    <xf numFmtId="0" fontId="31" fillId="0" borderId="24" xfId="0" applyNumberFormat="1" applyFont="1" applyFill="1" applyBorder="1" applyAlignment="1">
      <alignment horizontal="right" vertical="center"/>
    </xf>
    <xf numFmtId="0" fontId="25" fillId="0" borderId="0" xfId="0" applyNumberFormat="1" applyFont="1" applyFill="1" applyBorder="1" applyAlignment="1">
      <alignment horizontal="left" vertical="center"/>
    </xf>
    <xf numFmtId="0" fontId="26" fillId="49" borderId="0" xfId="0" applyNumberFormat="1" applyFont="1" applyFill="1" applyBorder="1" applyAlignment="1">
      <alignment vertical="center"/>
    </xf>
    <xf numFmtId="0" fontId="26" fillId="0" borderId="26" xfId="0" applyNumberFormat="1" applyFont="1" applyFill="1" applyBorder="1" applyAlignment="1">
      <alignment vertical="center"/>
    </xf>
    <xf numFmtId="0" fontId="26" fillId="0" borderId="26" xfId="0" applyNumberFormat="1" applyFont="1" applyFill="1" applyBorder="1" applyAlignment="1">
      <alignment horizontal="center" vertical="center"/>
    </xf>
    <xf numFmtId="0" fontId="31" fillId="50" borderId="0" xfId="0" applyNumberFormat="1" applyFont="1" applyFill="1" applyBorder="1" applyAlignment="1">
      <alignment horizontal="right" vertical="center"/>
    </xf>
    <xf numFmtId="0" fontId="22" fillId="0" borderId="28" xfId="0" applyNumberFormat="1" applyFont="1" applyFill="1" applyBorder="1" applyAlignment="1">
      <alignment vertical="center"/>
    </xf>
    <xf numFmtId="0" fontId="22" fillId="0" borderId="29" xfId="0" applyNumberFormat="1" applyFont="1" applyFill="1" applyBorder="1" applyAlignment="1">
      <alignment vertical="center"/>
    </xf>
    <xf numFmtId="0" fontId="35" fillId="0" borderId="23" xfId="0" applyNumberFormat="1" applyFont="1" applyFill="1" applyBorder="1" applyAlignment="1">
      <alignment horizontal="center" vertical="center"/>
    </xf>
    <xf numFmtId="0" fontId="22" fillId="0" borderId="30" xfId="0" applyNumberFormat="1" applyFont="1" applyFill="1" applyBorder="1" applyAlignment="1">
      <alignment vertical="center"/>
    </xf>
    <xf numFmtId="0" fontId="5" fillId="0" borderId="30" xfId="0" applyNumberFormat="1" applyFont="1" applyFill="1" applyBorder="1" applyAlignment="1">
      <alignment vertical="center"/>
    </xf>
    <xf numFmtId="0" fontId="23" fillId="49" borderId="0" xfId="0" applyNumberFormat="1" applyFont="1" applyFill="1" applyBorder="1" applyAlignment="1">
      <alignment horizontal="left" vertical="center"/>
    </xf>
    <xf numFmtId="0" fontId="26" fillId="49" borderId="0" xfId="0" applyNumberFormat="1" applyFont="1" applyFill="1" applyBorder="1" applyAlignment="1">
      <alignment horizontal="right" vertical="center"/>
    </xf>
    <xf numFmtId="0" fontId="26" fillId="0" borderId="19" xfId="0" applyNumberFormat="1" applyFont="1" applyFill="1" applyBorder="1" applyAlignment="1">
      <alignment vertical="center"/>
    </xf>
    <xf numFmtId="0" fontId="31" fillId="49" borderId="0" xfId="0" applyNumberFormat="1" applyFont="1" applyFill="1" applyBorder="1" applyAlignment="1">
      <alignment horizontal="right" vertical="center"/>
    </xf>
    <xf numFmtId="0" fontId="22" fillId="0" borderId="0" xfId="0" applyNumberFormat="1" applyFont="1" applyFill="1" applyBorder="1" applyAlignment="1">
      <alignment horizontal="center" vertical="center"/>
    </xf>
    <xf numFmtId="0" fontId="5" fillId="0" borderId="0" xfId="0" applyNumberFormat="1" applyFont="1" applyFill="1" applyBorder="1" applyAlignment="1">
      <alignment vertical="center"/>
    </xf>
    <xf numFmtId="0" fontId="35" fillId="0" borderId="0" xfId="0" applyNumberFormat="1" applyFont="1" applyFill="1" applyBorder="1" applyAlignment="1">
      <alignment horizontal="center" vertical="center"/>
    </xf>
    <xf numFmtId="0" fontId="39" fillId="0" borderId="0" xfId="0" applyNumberFormat="1" applyFont="1" applyFill="1" applyBorder="1" applyAlignment="1">
      <alignment horizontal="right" vertical="center"/>
    </xf>
    <xf numFmtId="0" fontId="0" fillId="49" borderId="0" xfId="0" applyNumberFormat="1" applyFont="1" applyFill="1" applyBorder="1" applyAlignment="1">
      <alignment vertical="center"/>
    </xf>
    <xf numFmtId="0" fontId="0" fillId="0" borderId="0" xfId="0" applyNumberFormat="1" applyFont="1" applyBorder="1" applyAlignment="1">
      <alignment vertical="center"/>
    </xf>
    <xf numFmtId="49" fontId="14" fillId="49" borderId="0" xfId="0" applyNumberFormat="1" applyFont="1" applyFill="1" applyBorder="1" applyAlignment="1">
      <alignment vertical="center"/>
    </xf>
    <xf numFmtId="49" fontId="14" fillId="49" borderId="0" xfId="0" applyNumberFormat="1" applyFont="1" applyFill="1" applyBorder="1" applyAlignment="1">
      <alignment horizontal="centerContinuous" vertical="center"/>
    </xf>
    <xf numFmtId="49" fontId="44" fillId="49" borderId="0" xfId="0" applyNumberFormat="1" applyFont="1" applyFill="1" applyBorder="1" applyAlignment="1">
      <alignment vertical="center"/>
    </xf>
    <xf numFmtId="49" fontId="40" fillId="49" borderId="0" xfId="0" applyNumberFormat="1" applyFont="1" applyFill="1" applyBorder="1" applyAlignment="1">
      <alignment vertical="center"/>
    </xf>
    <xf numFmtId="49" fontId="5" fillId="49" borderId="0" xfId="0" applyNumberFormat="1" applyFont="1" applyFill="1" applyBorder="1" applyAlignment="1">
      <alignment horizontal="left" vertical="center"/>
    </xf>
    <xf numFmtId="49" fontId="5" fillId="49" borderId="0" xfId="0" applyNumberFormat="1" applyFont="1" applyFill="1" applyBorder="1" applyAlignment="1">
      <alignment vertical="center"/>
    </xf>
    <xf numFmtId="49" fontId="12" fillId="49" borderId="0" xfId="0" applyNumberFormat="1" applyFont="1" applyFill="1" applyBorder="1" applyAlignment="1">
      <alignment vertical="center"/>
    </xf>
    <xf numFmtId="0" fontId="23" fillId="49" borderId="0" xfId="0" applyNumberFormat="1" applyFont="1" applyFill="1" applyBorder="1" applyAlignment="1">
      <alignment vertical="center"/>
    </xf>
    <xf numFmtId="49" fontId="12" fillId="49" borderId="0" xfId="0" applyNumberFormat="1" applyFont="1" applyFill="1" applyBorder="1" applyAlignment="1">
      <alignment horizontal="left" vertical="center"/>
    </xf>
    <xf numFmtId="49" fontId="19" fillId="49" borderId="0" xfId="0" applyNumberFormat="1" applyFont="1" applyFill="1" applyBorder="1" applyAlignment="1">
      <alignment horizontal="center" vertical="center"/>
    </xf>
    <xf numFmtId="49" fontId="19" fillId="49" borderId="0" xfId="0" applyNumberFormat="1" applyFont="1" applyFill="1" applyBorder="1" applyAlignment="1">
      <alignment vertical="center"/>
    </xf>
    <xf numFmtId="49" fontId="20" fillId="49" borderId="0" xfId="0" applyNumberFormat="1" applyFont="1" applyFill="1" applyBorder="1" applyAlignment="1">
      <alignment vertical="center"/>
    </xf>
    <xf numFmtId="0" fontId="19" fillId="49" borderId="0" xfId="0" applyFont="1" applyFill="1" applyBorder="1" applyAlignment="1">
      <alignment vertical="center"/>
    </xf>
    <xf numFmtId="0" fontId="12" fillId="49" borderId="0" xfId="0" applyNumberFormat="1" applyFont="1" applyFill="1" applyBorder="1" applyAlignment="1">
      <alignment horizontal="left" vertical="center"/>
    </xf>
    <xf numFmtId="0" fontId="23" fillId="49" borderId="0" xfId="0" applyNumberFormat="1" applyFont="1" applyFill="1" applyBorder="1" applyAlignment="1">
      <alignment horizontal="center" vertical="center"/>
    </xf>
    <xf numFmtId="0" fontId="20" fillId="49" borderId="0" xfId="0" applyNumberFormat="1" applyFont="1" applyFill="1" applyBorder="1" applyAlignment="1">
      <alignment horizontal="right" vertical="center"/>
    </xf>
    <xf numFmtId="0" fontId="25" fillId="49" borderId="0" xfId="0" applyNumberFormat="1" applyFont="1" applyFill="1" applyBorder="1" applyAlignment="1">
      <alignment horizontal="left" vertical="center"/>
    </xf>
    <xf numFmtId="0" fontId="23" fillId="49" borderId="0" xfId="0" applyFont="1" applyFill="1" applyBorder="1" applyAlignment="1">
      <alignment horizontal="center" vertical="center"/>
    </xf>
    <xf numFmtId="1" fontId="23" fillId="49" borderId="0" xfId="0" applyNumberFormat="1" applyFont="1" applyFill="1" applyBorder="1" applyAlignment="1">
      <alignment horizontal="center" vertical="center"/>
    </xf>
    <xf numFmtId="49" fontId="23" fillId="0" borderId="0" xfId="0" applyNumberFormat="1" applyFont="1" applyBorder="1" applyAlignment="1">
      <alignment vertical="center"/>
    </xf>
    <xf numFmtId="49" fontId="0" fillId="0" borderId="0" xfId="0" applyNumberFormat="1" applyBorder="1" applyAlignment="1">
      <alignment vertical="center"/>
    </xf>
    <xf numFmtId="49" fontId="26" fillId="0" borderId="0" xfId="0" applyNumberFormat="1" applyFont="1" applyBorder="1" applyAlignment="1">
      <alignment horizontal="center" vertical="center"/>
    </xf>
    <xf numFmtId="49" fontId="23" fillId="49" borderId="0" xfId="0" applyNumberFormat="1" applyFont="1" applyFill="1" applyBorder="1" applyAlignment="1">
      <alignment vertical="center"/>
    </xf>
    <xf numFmtId="49" fontId="26" fillId="49" borderId="0" xfId="0" applyNumberFormat="1" applyFont="1" applyFill="1" applyBorder="1" applyAlignment="1">
      <alignment vertical="center"/>
    </xf>
    <xf numFmtId="1" fontId="23" fillId="49" borderId="0" xfId="0" applyNumberFormat="1" applyFont="1" applyFill="1" applyAlignment="1">
      <alignment horizontal="center" vertical="center"/>
    </xf>
    <xf numFmtId="49" fontId="23" fillId="0" borderId="0" xfId="0" applyNumberFormat="1" applyFont="1" applyAlignment="1">
      <alignment vertical="center"/>
    </xf>
    <xf numFmtId="49" fontId="0" fillId="0" borderId="0" xfId="0" applyNumberFormat="1" applyAlignment="1">
      <alignment vertical="center"/>
    </xf>
    <xf numFmtId="49" fontId="26" fillId="0" borderId="0" xfId="0" applyNumberFormat="1" applyFont="1" applyAlignment="1">
      <alignment horizontal="center" vertical="center"/>
    </xf>
    <xf numFmtId="49" fontId="23" fillId="49" borderId="0" xfId="0" applyNumberFormat="1" applyFont="1" applyFill="1" applyAlignment="1">
      <alignment vertical="center"/>
    </xf>
    <xf numFmtId="49" fontId="26" fillId="49" borderId="0" xfId="0" applyNumberFormat="1" applyFont="1" applyFill="1" applyAlignment="1">
      <alignment vertical="center"/>
    </xf>
    <xf numFmtId="49" fontId="52" fillId="49" borderId="0" xfId="0" applyNumberFormat="1" applyFont="1" applyFill="1" applyBorder="1" applyAlignment="1">
      <alignment vertical="center"/>
    </xf>
    <xf numFmtId="49" fontId="55" fillId="49" borderId="0" xfId="0" applyNumberFormat="1" applyFont="1" applyFill="1" applyBorder="1" applyAlignment="1">
      <alignment vertical="center"/>
    </xf>
    <xf numFmtId="49" fontId="52" fillId="49" borderId="0" xfId="0" applyNumberFormat="1" applyFont="1" applyFill="1" applyAlignment="1">
      <alignment vertical="center"/>
    </xf>
    <xf numFmtId="49" fontId="55"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0" fillId="0" borderId="0" xfId="0" applyNumberFormat="1" applyAlignment="1">
      <alignment/>
    </xf>
    <xf numFmtId="0" fontId="20" fillId="0" borderId="0" xfId="0" applyNumberFormat="1" applyFont="1" applyAlignment="1">
      <alignment/>
    </xf>
    <xf numFmtId="0" fontId="11" fillId="0" borderId="0" xfId="0" applyNumberFormat="1" applyFont="1" applyAlignment="1">
      <alignment/>
    </xf>
    <xf numFmtId="0" fontId="5" fillId="0" borderId="0" xfId="0" applyFont="1" applyAlignment="1">
      <alignment horizontal="left"/>
    </xf>
    <xf numFmtId="0" fontId="11" fillId="0" borderId="0" xfId="0" applyFont="1" applyAlignment="1">
      <alignment vertical="top"/>
    </xf>
    <xf numFmtId="0" fontId="41" fillId="0" borderId="0" xfId="0" applyFont="1" applyAlignment="1">
      <alignment vertical="top"/>
    </xf>
    <xf numFmtId="0" fontId="0" fillId="0" borderId="0" xfId="0" applyFont="1" applyAlignment="1">
      <alignment vertical="top"/>
    </xf>
    <xf numFmtId="49" fontId="9" fillId="0" borderId="0" xfId="0" applyNumberFormat="1" applyFont="1" applyAlignment="1">
      <alignment horizontal="left"/>
    </xf>
    <xf numFmtId="0" fontId="9" fillId="0" borderId="0" xfId="0" applyFont="1" applyAlignment="1">
      <alignment horizontal="left" vertical="center"/>
    </xf>
    <xf numFmtId="0" fontId="0" fillId="0" borderId="0" xfId="0" applyFont="1" applyAlignment="1">
      <alignment/>
    </xf>
    <xf numFmtId="0" fontId="9" fillId="0" borderId="0" xfId="0" applyFont="1" applyAlignment="1">
      <alignment/>
    </xf>
    <xf numFmtId="0" fontId="5" fillId="28" borderId="0" xfId="0" applyFont="1" applyFill="1" applyAlignment="1">
      <alignment vertical="center"/>
    </xf>
    <xf numFmtId="0" fontId="40" fillId="28" borderId="0" xfId="0" applyFont="1" applyFill="1" applyAlignment="1">
      <alignment vertical="center"/>
    </xf>
    <xf numFmtId="49" fontId="44" fillId="28" borderId="0" xfId="0" applyNumberFormat="1" applyFont="1" applyFill="1" applyAlignment="1">
      <alignment horizontal="right" vertical="center"/>
    </xf>
    <xf numFmtId="0" fontId="16" fillId="0" borderId="18" xfId="0" applyFont="1" applyBorder="1" applyAlignment="1">
      <alignment vertical="center"/>
    </xf>
    <xf numFmtId="0" fontId="0" fillId="0" borderId="18" xfId="0" applyFont="1" applyBorder="1" applyAlignment="1">
      <alignment vertical="center"/>
    </xf>
    <xf numFmtId="0" fontId="17" fillId="0" borderId="18" xfId="0" applyFont="1" applyBorder="1" applyAlignment="1">
      <alignment vertical="center"/>
    </xf>
    <xf numFmtId="49" fontId="16" fillId="0" borderId="18" xfId="95" applyNumberFormat="1" applyFont="1" applyBorder="1" applyAlignment="1" applyProtection="1">
      <alignment vertical="center"/>
      <protection locked="0"/>
    </xf>
    <xf numFmtId="0" fontId="16" fillId="0" borderId="18" xfId="95" applyNumberFormat="1" applyFont="1" applyBorder="1" applyAlignment="1" applyProtection="1">
      <alignment horizontal="right" vertical="center"/>
      <protection locked="0"/>
    </xf>
    <xf numFmtId="0" fontId="19" fillId="28" borderId="0" xfId="0" applyFont="1" applyFill="1" applyAlignment="1">
      <alignment horizontal="right" vertical="center"/>
    </xf>
    <xf numFmtId="0" fontId="19" fillId="28" borderId="0" xfId="0" applyFont="1" applyFill="1" applyAlignment="1">
      <alignment horizontal="left" vertical="center"/>
    </xf>
    <xf numFmtId="0" fontId="20" fillId="28" borderId="0" xfId="0" applyFont="1" applyFill="1" applyAlignment="1">
      <alignment horizontal="center" vertical="center"/>
    </xf>
    <xf numFmtId="0" fontId="20" fillId="28" borderId="0" xfId="0" applyFont="1" applyFill="1" applyAlignment="1">
      <alignment vertical="center"/>
    </xf>
    <xf numFmtId="0" fontId="15" fillId="0" borderId="0" xfId="0" applyFont="1" applyAlignment="1">
      <alignment horizontal="left" vertical="center"/>
    </xf>
    <xf numFmtId="0" fontId="0"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vertical="center"/>
    </xf>
    <xf numFmtId="0" fontId="23" fillId="0" borderId="0" xfId="0" applyFont="1" applyBorder="1" applyAlignment="1">
      <alignment vertical="center"/>
    </xf>
    <xf numFmtId="0" fontId="22" fillId="49" borderId="19" xfId="0" applyFont="1" applyFill="1" applyBorder="1" applyAlignment="1">
      <alignment horizontal="center" vertical="center"/>
    </xf>
    <xf numFmtId="0" fontId="11" fillId="0" borderId="19" xfId="0" applyFont="1" applyBorder="1" applyAlignment="1">
      <alignment horizontal="center" vertical="center"/>
    </xf>
    <xf numFmtId="0" fontId="11" fillId="0" borderId="0" xfId="0" applyFont="1" applyAlignment="1">
      <alignment vertical="center"/>
    </xf>
    <xf numFmtId="0" fontId="26" fillId="0" borderId="0" xfId="0" applyFont="1" applyAlignment="1">
      <alignment vertical="center"/>
    </xf>
    <xf numFmtId="0" fontId="23" fillId="0" borderId="0" xfId="0" applyFont="1" applyBorder="1" applyAlignment="1">
      <alignment horizontal="center" vertical="center"/>
    </xf>
    <xf numFmtId="0" fontId="49" fillId="0" borderId="23" xfId="0" applyFont="1" applyBorder="1" applyAlignment="1">
      <alignment horizontal="right" vertical="center"/>
    </xf>
    <xf numFmtId="0" fontId="0" fillId="0" borderId="0" xfId="0" applyFont="1" applyAlignment="1">
      <alignment vertical="center"/>
    </xf>
    <xf numFmtId="0" fontId="11" fillId="0" borderId="0" xfId="0" applyFont="1" applyBorder="1" applyAlignment="1">
      <alignment horizontal="center" vertical="center"/>
    </xf>
    <xf numFmtId="0" fontId="11" fillId="0" borderId="0" xfId="0" applyFont="1" applyAlignment="1">
      <alignment horizontal="left" vertical="center"/>
    </xf>
    <xf numFmtId="0" fontId="11" fillId="0" borderId="0" xfId="0" applyFont="1" applyAlignment="1">
      <alignment horizontal="right" vertical="center"/>
    </xf>
    <xf numFmtId="0" fontId="0" fillId="0" borderId="24" xfId="0" applyFont="1" applyBorder="1" applyAlignment="1">
      <alignment vertical="center"/>
    </xf>
    <xf numFmtId="0" fontId="49" fillId="0" borderId="19" xfId="0" applyFont="1" applyFill="1" applyBorder="1" applyAlignment="1">
      <alignment horizontal="right" vertical="center"/>
    </xf>
    <xf numFmtId="0" fontId="0" fillId="0" borderId="0" xfId="0" applyFont="1" applyFill="1" applyAlignment="1">
      <alignment vertical="center"/>
    </xf>
    <xf numFmtId="0" fontId="26" fillId="0" borderId="0" xfId="0" applyFont="1" applyFill="1" applyAlignment="1">
      <alignment vertical="center"/>
    </xf>
    <xf numFmtId="0" fontId="23" fillId="0" borderId="0" xfId="0" applyFont="1" applyFill="1" applyAlignment="1">
      <alignment vertical="center"/>
    </xf>
    <xf numFmtId="0" fontId="24" fillId="0" borderId="0" xfId="0" applyFont="1" applyFill="1" applyBorder="1" applyAlignment="1">
      <alignment horizontal="center" vertical="center"/>
    </xf>
    <xf numFmtId="0" fontId="11" fillId="49" borderId="23" xfId="0" applyFont="1" applyFill="1" applyBorder="1" applyAlignment="1">
      <alignment horizontal="center" vertical="center"/>
    </xf>
    <xf numFmtId="0" fontId="11" fillId="0" borderId="24" xfId="0" applyFont="1" applyFill="1" applyBorder="1" applyAlignment="1">
      <alignment vertical="center"/>
    </xf>
    <xf numFmtId="0" fontId="0" fillId="0" borderId="0" xfId="0" applyFont="1" applyFill="1" applyAlignment="1">
      <alignment horizontal="left" vertical="center"/>
    </xf>
    <xf numFmtId="0" fontId="26" fillId="0" borderId="0" xfId="0" applyFont="1" applyFill="1" applyAlignment="1">
      <alignment horizontal="left" vertical="center"/>
    </xf>
    <xf numFmtId="0" fontId="23" fillId="0" borderId="0" xfId="0" applyFont="1" applyAlignment="1">
      <alignment horizontal="center" vertical="center"/>
    </xf>
    <xf numFmtId="0" fontId="23" fillId="0" borderId="0" xfId="0" applyFont="1" applyFill="1" applyAlignment="1">
      <alignment horizontal="center" vertical="center"/>
    </xf>
    <xf numFmtId="0" fontId="49" fillId="49" borderId="23" xfId="0" applyFont="1" applyFill="1" applyBorder="1" applyAlignment="1">
      <alignment horizontal="right" vertical="center"/>
    </xf>
    <xf numFmtId="0" fontId="68" fillId="0" borderId="0" xfId="0" applyFont="1" applyFill="1" applyAlignment="1">
      <alignment vertical="center"/>
    </xf>
    <xf numFmtId="0" fontId="69" fillId="0" borderId="0" xfId="0" applyFont="1" applyFill="1" applyAlignment="1">
      <alignment horizontal="right" vertical="center"/>
    </xf>
    <xf numFmtId="0" fontId="11" fillId="49" borderId="0" xfId="0" applyFont="1" applyFill="1" applyAlignment="1">
      <alignment horizontal="center" vertical="center"/>
    </xf>
    <xf numFmtId="0" fontId="11" fillId="0" borderId="24" xfId="0" applyFont="1" applyFill="1" applyBorder="1" applyAlignment="1">
      <alignment horizontal="center" vertical="center"/>
    </xf>
    <xf numFmtId="0" fontId="69" fillId="0" borderId="0" xfId="0" applyFont="1" applyFill="1" applyAlignment="1">
      <alignment vertical="center"/>
    </xf>
    <xf numFmtId="0" fontId="11" fillId="0" borderId="0" xfId="0" applyFont="1" applyFill="1" applyAlignment="1">
      <alignment horizontal="right" vertical="center"/>
    </xf>
    <xf numFmtId="0" fontId="31" fillId="0" borderId="19" xfId="0" applyFont="1" applyFill="1" applyBorder="1" applyAlignment="1">
      <alignment horizontal="right" vertical="center"/>
    </xf>
    <xf numFmtId="0" fontId="23" fillId="28" borderId="0" xfId="0" applyFont="1" applyFill="1" applyAlignment="1">
      <alignment horizontal="center" vertical="center"/>
    </xf>
    <xf numFmtId="0" fontId="0" fillId="0" borderId="19" xfId="0" applyFont="1" applyBorder="1" applyAlignment="1">
      <alignment horizontal="left" vertical="center"/>
    </xf>
    <xf numFmtId="0" fontId="11" fillId="49" borderId="19" xfId="0" applyFont="1" applyFill="1" applyBorder="1" applyAlignment="1">
      <alignment horizontal="center" vertical="center"/>
    </xf>
    <xf numFmtId="0" fontId="26" fillId="0" borderId="24" xfId="0" applyFont="1" applyFill="1" applyBorder="1" applyAlignment="1">
      <alignment vertical="center"/>
    </xf>
    <xf numFmtId="0" fontId="23" fillId="0" borderId="0" xfId="0" applyFont="1" applyFill="1" applyAlignment="1">
      <alignment horizontal="left" vertical="center"/>
    </xf>
    <xf numFmtId="0" fontId="23" fillId="0" borderId="0" xfId="0" applyFont="1" applyFill="1" applyBorder="1" applyAlignment="1">
      <alignment horizontal="center" vertical="center"/>
    </xf>
    <xf numFmtId="0" fontId="0" fillId="0" borderId="19" xfId="0" applyFont="1" applyBorder="1" applyAlignment="1">
      <alignment vertical="center"/>
    </xf>
    <xf numFmtId="0" fontId="49" fillId="49" borderId="19" xfId="0" applyFont="1" applyFill="1" applyBorder="1" applyAlignment="1">
      <alignment horizontal="right" vertical="center"/>
    </xf>
    <xf numFmtId="0" fontId="23" fillId="0" borderId="0" xfId="0" applyFont="1" applyBorder="1" applyAlignment="1">
      <alignment horizontal="center" vertical="center"/>
    </xf>
    <xf numFmtId="0" fontId="11" fillId="49" borderId="0" xfId="0" applyFont="1" applyFill="1" applyBorder="1" applyAlignment="1">
      <alignment horizontal="center" vertical="center"/>
    </xf>
    <xf numFmtId="0" fontId="11" fillId="0" borderId="24" xfId="0" applyFont="1" applyFill="1" applyBorder="1" applyAlignment="1">
      <alignment horizontal="left" vertical="center"/>
    </xf>
    <xf numFmtId="0" fontId="42" fillId="0" borderId="29" xfId="0" applyFont="1" applyFill="1" applyBorder="1" applyAlignment="1">
      <alignment horizontal="left" vertical="center"/>
    </xf>
    <xf numFmtId="0" fontId="49" fillId="0" borderId="23" xfId="0" applyFont="1" applyFill="1" applyBorder="1" applyAlignment="1">
      <alignment horizontal="right" vertical="center"/>
    </xf>
    <xf numFmtId="0" fontId="11" fillId="0" borderId="23" xfId="0" applyFont="1" applyFill="1" applyBorder="1" applyAlignment="1">
      <alignment horizontal="center" vertical="center"/>
    </xf>
    <xf numFmtId="0" fontId="11" fillId="0" borderId="0" xfId="0" applyFont="1" applyFill="1" applyAlignment="1">
      <alignment vertical="center"/>
    </xf>
    <xf numFmtId="0" fontId="26" fillId="0" borderId="24" xfId="0" applyFont="1" applyFill="1" applyBorder="1" applyAlignment="1">
      <alignment horizontal="left" vertical="center"/>
    </xf>
    <xf numFmtId="0" fontId="43" fillId="0" borderId="0" xfId="0" applyFont="1" applyFill="1" applyAlignment="1">
      <alignment vertical="center"/>
    </xf>
    <xf numFmtId="0" fontId="31" fillId="0" borderId="24" xfId="0" applyFont="1" applyFill="1" applyBorder="1" applyAlignment="1">
      <alignment horizontal="right" vertical="center"/>
    </xf>
    <xf numFmtId="0" fontId="41" fillId="0" borderId="0" xfId="0" applyFont="1" applyFill="1" applyAlignment="1">
      <alignment vertical="center"/>
    </xf>
    <xf numFmtId="0" fontId="11" fillId="0" borderId="0" xfId="0" applyFont="1" applyFill="1" applyAlignment="1">
      <alignment horizontal="center" vertical="center"/>
    </xf>
    <xf numFmtId="0" fontId="35" fillId="0" borderId="24" xfId="0" applyFont="1" applyFill="1" applyBorder="1" applyAlignment="1">
      <alignment horizontal="center" vertical="center"/>
    </xf>
    <xf numFmtId="0" fontId="31" fillId="0" borderId="0" xfId="0" applyFont="1" applyFill="1" applyBorder="1" applyAlignment="1">
      <alignment horizontal="right" vertical="center"/>
    </xf>
    <xf numFmtId="0" fontId="11" fillId="0" borderId="19" xfId="0" applyFont="1" applyFill="1" applyBorder="1" applyAlignment="1">
      <alignment horizontal="center" vertical="center"/>
    </xf>
    <xf numFmtId="0" fontId="26" fillId="0" borderId="19" xfId="0" applyFont="1" applyFill="1" applyBorder="1" applyAlignment="1">
      <alignment vertical="center"/>
    </xf>
    <xf numFmtId="0" fontId="41" fillId="0" borderId="0" xfId="0" applyFont="1" applyFill="1" applyBorder="1" applyAlignment="1">
      <alignment horizontal="center" vertical="center"/>
    </xf>
    <xf numFmtId="0" fontId="49" fillId="0" borderId="23" xfId="0" applyFont="1" applyFill="1" applyBorder="1" applyAlignment="1">
      <alignment horizontal="right" vertical="center"/>
    </xf>
    <xf numFmtId="0" fontId="23"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Alignment="1">
      <alignment horizontal="left" vertical="center"/>
    </xf>
    <xf numFmtId="0" fontId="0" fillId="0" borderId="0" xfId="0" applyFont="1" applyFill="1" applyAlignment="1">
      <alignment vertical="center"/>
    </xf>
    <xf numFmtId="0" fontId="30" fillId="0" borderId="24" xfId="0" applyFont="1" applyFill="1" applyBorder="1" applyAlignment="1">
      <alignment horizontal="right" vertical="center"/>
    </xf>
    <xf numFmtId="0" fontId="23" fillId="0" borderId="24" xfId="0" applyFont="1" applyFill="1" applyBorder="1" applyAlignment="1">
      <alignment vertical="center"/>
    </xf>
    <xf numFmtId="0" fontId="30" fillId="0" borderId="23" xfId="0" applyFont="1" applyFill="1" applyBorder="1" applyAlignment="1">
      <alignment horizontal="right" vertical="center"/>
    </xf>
    <xf numFmtId="0" fontId="11" fillId="0" borderId="19" xfId="0" applyFont="1" applyFill="1" applyBorder="1" applyAlignment="1">
      <alignment horizontal="center" vertical="center"/>
    </xf>
    <xf numFmtId="0" fontId="11" fillId="0" borderId="0" xfId="0" applyFont="1" applyFill="1" applyBorder="1" applyAlignment="1">
      <alignment horizontal="center" vertical="center"/>
    </xf>
    <xf numFmtId="0" fontId="31" fillId="0" borderId="0" xfId="0" applyFont="1" applyFill="1" applyAlignment="1">
      <alignment horizontal="right" vertical="center"/>
    </xf>
    <xf numFmtId="0" fontId="7" fillId="49" borderId="0" xfId="0" applyFont="1" applyFill="1" applyAlignment="1">
      <alignment vertical="center"/>
    </xf>
    <xf numFmtId="0" fontId="35" fillId="0" borderId="0" xfId="0" applyFont="1" applyFill="1" applyBorder="1" applyAlignment="1">
      <alignment horizontal="center" vertical="center"/>
    </xf>
    <xf numFmtId="0" fontId="7" fillId="49" borderId="0" xfId="0" applyFont="1" applyFill="1" applyAlignment="1">
      <alignment horizontal="right" vertical="center"/>
    </xf>
    <xf numFmtId="0" fontId="20" fillId="0" borderId="0" xfId="0" applyFont="1" applyFill="1" applyAlignment="1">
      <alignment horizontal="right" vertical="center"/>
    </xf>
    <xf numFmtId="0" fontId="25" fillId="0" borderId="29" xfId="0" applyFont="1" applyFill="1" applyBorder="1" applyAlignment="1">
      <alignment horizontal="left" vertical="center"/>
    </xf>
    <xf numFmtId="0" fontId="26" fillId="49" borderId="19" xfId="0" applyFont="1" applyFill="1" applyBorder="1" applyAlignment="1">
      <alignment horizontal="right" vertical="center"/>
    </xf>
    <xf numFmtId="0" fontId="70" fillId="0" borderId="0" xfId="0" applyFont="1" applyFill="1" applyAlignment="1">
      <alignment vertical="center"/>
    </xf>
    <xf numFmtId="0" fontId="31" fillId="49" borderId="0" xfId="0" applyFont="1" applyFill="1" applyAlignment="1">
      <alignment horizontal="right" vertical="center"/>
    </xf>
    <xf numFmtId="0" fontId="7" fillId="0" borderId="0" xfId="0" applyFont="1" applyFill="1" applyAlignment="1">
      <alignment vertical="center"/>
    </xf>
    <xf numFmtId="0" fontId="41" fillId="0" borderId="0" xfId="0" applyFont="1" applyFill="1" applyAlignment="1">
      <alignment vertical="center"/>
    </xf>
    <xf numFmtId="0" fontId="71" fillId="0" borderId="19" xfId="0" applyFont="1" applyFill="1" applyBorder="1" applyAlignment="1">
      <alignment horizontal="right" vertical="center"/>
    </xf>
    <xf numFmtId="0" fontId="26" fillId="0" borderId="24" xfId="0" applyFont="1" applyFill="1" applyBorder="1" applyAlignment="1">
      <alignment vertical="center"/>
    </xf>
    <xf numFmtId="0" fontId="11" fillId="0" borderId="23" xfId="0" applyFont="1" applyFill="1" applyBorder="1" applyAlignment="1">
      <alignment horizontal="left" vertical="center"/>
    </xf>
    <xf numFmtId="0" fontId="22" fillId="28" borderId="0" xfId="0" applyFont="1" applyFill="1" applyAlignment="1">
      <alignment horizontal="center" vertical="center"/>
    </xf>
    <xf numFmtId="0" fontId="11" fillId="0" borderId="23" xfId="0" applyFont="1" applyFill="1" applyBorder="1" applyAlignment="1">
      <alignment horizontal="center" vertical="center"/>
    </xf>
    <xf numFmtId="0" fontId="11" fillId="0" borderId="0" xfId="0" applyFont="1" applyFill="1" applyAlignment="1">
      <alignment horizontal="center" vertical="center"/>
    </xf>
    <xf numFmtId="0" fontId="26" fillId="0" borderId="23" xfId="0" applyFont="1" applyFill="1" applyBorder="1" applyAlignment="1">
      <alignment vertical="center"/>
    </xf>
    <xf numFmtId="0" fontId="31" fillId="0" borderId="23" xfId="0" applyFont="1" applyFill="1" applyBorder="1" applyAlignment="1">
      <alignment horizontal="right" vertical="center"/>
    </xf>
    <xf numFmtId="0" fontId="7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0" fillId="0" borderId="24" xfId="0" applyFont="1" applyBorder="1" applyAlignment="1">
      <alignment vertical="center"/>
    </xf>
    <xf numFmtId="0" fontId="0" fillId="0" borderId="0" xfId="0" applyFont="1" applyBorder="1" applyAlignment="1">
      <alignment vertical="center"/>
    </xf>
    <xf numFmtId="0" fontId="23" fillId="0" borderId="28" xfId="0" applyFont="1" applyFill="1" applyBorder="1" applyAlignment="1">
      <alignment vertical="center"/>
    </xf>
    <xf numFmtId="0" fontId="25" fillId="0" borderId="0" xfId="0" applyFont="1" applyFill="1" applyAlignment="1">
      <alignment horizontal="left" vertical="center"/>
    </xf>
    <xf numFmtId="0" fontId="11" fillId="0" borderId="24" xfId="0" applyFont="1" applyFill="1" applyBorder="1" applyAlignment="1">
      <alignment horizontal="center" vertical="center"/>
    </xf>
    <xf numFmtId="0" fontId="0" fillId="0" borderId="0" xfId="0" applyFont="1" applyFill="1" applyBorder="1" applyAlignment="1">
      <alignment vertical="center"/>
    </xf>
    <xf numFmtId="0" fontId="23" fillId="0" borderId="19" xfId="0" applyFont="1" applyBorder="1" applyAlignment="1">
      <alignment vertical="center"/>
    </xf>
    <xf numFmtId="0" fontId="41" fillId="49" borderId="19" xfId="0" applyFont="1" applyFill="1" applyBorder="1" applyAlignment="1">
      <alignment horizontal="center" vertical="center"/>
    </xf>
    <xf numFmtId="0" fontId="11" fillId="0" borderId="23" xfId="0" applyFont="1" applyBorder="1" applyAlignment="1">
      <alignment horizontal="center" vertical="center"/>
    </xf>
    <xf numFmtId="0" fontId="0" fillId="0" borderId="0" xfId="0" applyFont="1" applyAlignment="1">
      <alignment horizontal="left" vertical="center"/>
    </xf>
    <xf numFmtId="0" fontId="22" fillId="0" borderId="0" xfId="0" applyFont="1" applyAlignment="1">
      <alignment horizontal="right"/>
    </xf>
    <xf numFmtId="0" fontId="41" fillId="0" borderId="0" xfId="0" applyFont="1" applyAlignment="1">
      <alignment horizontal="center" vertical="center"/>
    </xf>
    <xf numFmtId="0" fontId="49" fillId="0" borderId="23" xfId="0" applyFont="1" applyBorder="1" applyAlignment="1">
      <alignment horizontal="right" vertical="center"/>
    </xf>
    <xf numFmtId="0" fontId="43" fillId="0" borderId="0" xfId="0" applyFont="1" applyAlignment="1">
      <alignment vertical="center"/>
    </xf>
    <xf numFmtId="0" fontId="22" fillId="49" borderId="0" xfId="0" applyFont="1" applyFill="1" applyAlignment="1">
      <alignment horizontal="left" vertical="center"/>
    </xf>
    <xf numFmtId="49" fontId="23" fillId="49" borderId="0" xfId="0" applyNumberFormat="1" applyFont="1" applyFill="1" applyAlignment="1">
      <alignment horizontal="center" vertical="center"/>
    </xf>
    <xf numFmtId="49" fontId="0" fillId="0" borderId="0" xfId="0" applyNumberFormat="1" applyFont="1" applyAlignment="1">
      <alignment vertical="center"/>
    </xf>
    <xf numFmtId="49" fontId="0" fillId="0" borderId="0" xfId="0" applyNumberFormat="1" applyFont="1" applyAlignment="1">
      <alignment vertical="center"/>
    </xf>
    <xf numFmtId="49" fontId="11" fillId="0" borderId="0" xfId="0" applyNumberFormat="1" applyFont="1" applyAlignment="1">
      <alignment horizontal="center" vertical="center"/>
    </xf>
    <xf numFmtId="49" fontId="0" fillId="49" borderId="0" xfId="0" applyNumberFormat="1" applyFont="1" applyFill="1" applyAlignment="1">
      <alignment vertical="center"/>
    </xf>
    <xf numFmtId="49" fontId="11" fillId="49" borderId="0" xfId="0" applyNumberFormat="1" applyFont="1" applyFill="1" applyAlignment="1">
      <alignment vertical="center"/>
    </xf>
    <xf numFmtId="49" fontId="0" fillId="49" borderId="0" xfId="0" applyNumberFormat="1" applyFont="1" applyFill="1" applyBorder="1" applyAlignment="1">
      <alignment vertical="center"/>
    </xf>
    <xf numFmtId="0" fontId="22" fillId="49" borderId="0" xfId="0" applyFont="1" applyFill="1" applyAlignment="1">
      <alignment horizontal="right" vertical="center"/>
    </xf>
    <xf numFmtId="0" fontId="41" fillId="0" borderId="0" xfId="0" applyFont="1" applyAlignment="1">
      <alignment horizontal="center"/>
    </xf>
    <xf numFmtId="0" fontId="5" fillId="28" borderId="19" xfId="0" applyNumberFormat="1" applyFont="1" applyFill="1" applyBorder="1" applyAlignment="1">
      <alignment vertical="center"/>
    </xf>
    <xf numFmtId="0" fontId="0" fillId="49" borderId="0" xfId="0" applyFont="1" applyFill="1" applyBorder="1" applyAlignment="1">
      <alignment vertical="center"/>
    </xf>
    <xf numFmtId="0" fontId="0" fillId="49" borderId="0" xfId="0" applyFont="1" applyFill="1" applyBorder="1" applyAlignment="1">
      <alignment horizontal="left" vertical="center"/>
    </xf>
    <xf numFmtId="0" fontId="42" fillId="0" borderId="19" xfId="0" applyFont="1" applyBorder="1" applyAlignment="1">
      <alignment vertical="center"/>
    </xf>
    <xf numFmtId="0" fontId="0" fillId="49" borderId="0" xfId="0" applyFont="1" applyFill="1" applyAlignment="1">
      <alignment vertical="center"/>
    </xf>
    <xf numFmtId="0" fontId="11" fillId="49" borderId="0" xfId="0" applyFont="1" applyFill="1" applyAlignment="1">
      <alignment vertical="center"/>
    </xf>
    <xf numFmtId="0" fontId="42" fillId="0" borderId="24" xfId="0" applyFont="1" applyBorder="1" applyAlignment="1">
      <alignment horizontal="left" vertical="center"/>
    </xf>
    <xf numFmtId="0" fontId="74" fillId="0" borderId="24" xfId="0" applyFont="1" applyBorder="1" applyAlignment="1">
      <alignment horizontal="right" vertical="center"/>
    </xf>
    <xf numFmtId="0" fontId="42" fillId="0" borderId="24" xfId="0" applyFont="1" applyBorder="1" applyAlignment="1">
      <alignment vertical="center"/>
    </xf>
    <xf numFmtId="0" fontId="49" fillId="50" borderId="24" xfId="0" applyFont="1" applyFill="1" applyBorder="1" applyAlignment="1">
      <alignment horizontal="right" vertical="center"/>
    </xf>
    <xf numFmtId="0" fontId="11" fillId="49" borderId="19" xfId="0" applyFont="1" applyFill="1" applyBorder="1" applyAlignment="1">
      <alignment vertical="center"/>
    </xf>
    <xf numFmtId="0" fontId="11" fillId="49" borderId="24" xfId="0" applyFont="1" applyFill="1" applyBorder="1" applyAlignment="1">
      <alignment vertical="center"/>
    </xf>
    <xf numFmtId="0" fontId="11" fillId="49" borderId="23" xfId="0" applyFont="1" applyFill="1" applyBorder="1" applyAlignment="1">
      <alignment vertical="center"/>
    </xf>
    <xf numFmtId="0" fontId="49" fillId="0" borderId="0" xfId="0" applyFont="1" applyAlignment="1">
      <alignment vertical="center"/>
    </xf>
    <xf numFmtId="0" fontId="42" fillId="0" borderId="23" xfId="0" applyFont="1" applyBorder="1" applyAlignment="1">
      <alignment horizontal="right" vertical="center"/>
    </xf>
    <xf numFmtId="0" fontId="49" fillId="50" borderId="0" xfId="0" applyFont="1" applyFill="1" applyAlignment="1">
      <alignment horizontal="right" vertical="center"/>
    </xf>
    <xf numFmtId="0" fontId="11" fillId="49" borderId="0" xfId="0" applyFont="1" applyFill="1" applyBorder="1" applyAlignment="1">
      <alignment vertical="center"/>
    </xf>
    <xf numFmtId="0" fontId="0" fillId="0" borderId="0" xfId="0" applyFont="1" applyBorder="1" applyAlignment="1">
      <alignment horizontal="right"/>
    </xf>
    <xf numFmtId="0" fontId="44" fillId="0" borderId="23" xfId="0" applyFont="1" applyBorder="1" applyAlignment="1">
      <alignment vertical="center"/>
    </xf>
    <xf numFmtId="0" fontId="75" fillId="0" borderId="0" xfId="0" applyFont="1" applyAlignment="1">
      <alignment horizontal="right" vertical="center"/>
    </xf>
    <xf numFmtId="0" fontId="44" fillId="0" borderId="24" xfId="0" applyFont="1" applyBorder="1" applyAlignment="1">
      <alignment horizontal="left" vertical="center"/>
    </xf>
    <xf numFmtId="0" fontId="75" fillId="0" borderId="24" xfId="0" applyFont="1" applyBorder="1" applyAlignment="1">
      <alignment horizontal="right" vertical="center"/>
    </xf>
    <xf numFmtId="0" fontId="44" fillId="0" borderId="24" xfId="0" applyFont="1" applyBorder="1" applyAlignment="1">
      <alignment vertical="center"/>
    </xf>
    <xf numFmtId="0" fontId="47" fillId="50" borderId="24" xfId="0" applyFont="1" applyFill="1" applyBorder="1" applyAlignment="1">
      <alignment horizontal="right" vertical="center"/>
    </xf>
    <xf numFmtId="0" fontId="13" fillId="0" borderId="0" xfId="0" applyFont="1" applyAlignment="1">
      <alignment horizontal="right" vertical="center"/>
    </xf>
    <xf numFmtId="0" fontId="5" fillId="49" borderId="0" xfId="0" applyFont="1" applyFill="1" applyAlignment="1">
      <alignment horizontal="left" vertical="center"/>
    </xf>
    <xf numFmtId="0" fontId="40" fillId="49" borderId="0" xfId="0" applyFont="1" applyFill="1" applyAlignment="1">
      <alignment vertical="center"/>
    </xf>
    <xf numFmtId="0" fontId="9" fillId="49" borderId="0" xfId="0" applyFont="1" applyFill="1" applyAlignment="1">
      <alignment horizontal="right" vertical="center"/>
    </xf>
    <xf numFmtId="0" fontId="29" fillId="53" borderId="0" xfId="0" applyFont="1" applyFill="1" applyAlignment="1">
      <alignment vertical="center"/>
    </xf>
    <xf numFmtId="0" fontId="0" fillId="0" borderId="19" xfId="0" applyFont="1" applyBorder="1" applyAlignment="1">
      <alignment horizontal="left" vertical="center"/>
    </xf>
    <xf numFmtId="0" fontId="0" fillId="0" borderId="28" xfId="0" applyFont="1" applyBorder="1" applyAlignment="1">
      <alignment vertical="center"/>
    </xf>
    <xf numFmtId="0" fontId="0" fillId="0" borderId="19" xfId="0" applyFont="1" applyBorder="1" applyAlignment="1">
      <alignment horizontal="center" vertical="center"/>
    </xf>
    <xf numFmtId="0" fontId="5" fillId="0" borderId="28" xfId="0" applyFont="1" applyBorder="1" applyAlignment="1">
      <alignment vertical="center"/>
    </xf>
    <xf numFmtId="0" fontId="0" fillId="0" borderId="29" xfId="0" applyFont="1" applyBorder="1" applyAlignment="1">
      <alignment vertical="center"/>
    </xf>
    <xf numFmtId="0" fontId="0" fillId="0" borderId="0" xfId="0" applyFont="1" applyBorder="1" applyAlignment="1">
      <alignment vertical="center"/>
    </xf>
    <xf numFmtId="0" fontId="5" fillId="28" borderId="0" xfId="0" applyFont="1" applyFill="1" applyAlignment="1">
      <alignment vertical="center"/>
    </xf>
    <xf numFmtId="0" fontId="11" fillId="0" borderId="0" xfId="0" applyFont="1" applyAlignment="1">
      <alignment vertical="top"/>
    </xf>
    <xf numFmtId="49" fontId="19" fillId="28" borderId="0" xfId="0" applyNumberFormat="1" applyFont="1" applyFill="1" applyBorder="1" applyAlignment="1">
      <alignment horizontal="right" vertical="center"/>
    </xf>
    <xf numFmtId="0" fontId="5" fillId="0" borderId="0" xfId="0" applyFont="1" applyAlignment="1">
      <alignment horizontal="left"/>
    </xf>
    <xf numFmtId="0" fontId="0" fillId="0" borderId="0" xfId="0" applyFont="1" applyAlignment="1">
      <alignment horizontal="left" vertical="center"/>
    </xf>
    <xf numFmtId="49" fontId="76" fillId="0" borderId="0" xfId="107" applyNumberFormat="1" applyFont="1" applyAlignment="1">
      <alignment horizontal="left" vertical="top"/>
      <protection/>
    </xf>
    <xf numFmtId="49" fontId="77" fillId="0" borderId="0" xfId="108" applyNumberFormat="1" applyFont="1" applyFill="1" applyAlignment="1">
      <alignment vertical="top"/>
      <protection/>
    </xf>
    <xf numFmtId="49" fontId="77" fillId="0" borderId="0" xfId="108" applyNumberFormat="1" applyFont="1" applyAlignment="1">
      <alignment vertical="top"/>
      <protection/>
    </xf>
    <xf numFmtId="49" fontId="77" fillId="0" borderId="0" xfId="108" applyNumberFormat="1" applyFont="1" applyAlignment="1">
      <alignment vertical="center"/>
      <protection/>
    </xf>
    <xf numFmtId="49" fontId="77" fillId="0" borderId="0" xfId="108" applyNumberFormat="1" applyFont="1" applyAlignment="1">
      <alignment horizontal="center" vertical="center"/>
      <protection/>
    </xf>
    <xf numFmtId="49" fontId="52" fillId="0" borderId="0" xfId="108" applyNumberFormat="1" applyFont="1" applyAlignment="1">
      <alignment vertical="center"/>
      <protection/>
    </xf>
    <xf numFmtId="49" fontId="8" fillId="0" borderId="0" xfId="108" applyNumberFormat="1" applyFont="1" applyAlignment="1">
      <alignment horizontal="right" vertical="top"/>
      <protection/>
    </xf>
    <xf numFmtId="49" fontId="6" fillId="0" borderId="0" xfId="108" applyNumberFormat="1" applyFont="1" applyAlignment="1">
      <alignment vertical="top"/>
      <protection/>
    </xf>
    <xf numFmtId="0" fontId="0" fillId="0" borderId="0" xfId="106">
      <alignment/>
      <protection/>
    </xf>
    <xf numFmtId="49" fontId="76" fillId="0" borderId="0" xfId="107" applyNumberFormat="1" applyFont="1" applyAlignment="1">
      <alignment vertical="top"/>
      <protection/>
    </xf>
    <xf numFmtId="49" fontId="52" fillId="0" borderId="0" xfId="108" applyNumberFormat="1" applyFont="1" applyAlignment="1">
      <alignment horizontal="center" vertical="center"/>
      <protection/>
    </xf>
    <xf numFmtId="49" fontId="78" fillId="0" borderId="0" xfId="107" applyNumberFormat="1" applyFont="1" applyAlignment="1">
      <alignment vertical="top"/>
      <protection/>
    </xf>
    <xf numFmtId="49" fontId="4" fillId="0" borderId="0" xfId="108" applyNumberFormat="1" applyFont="1" applyFill="1" applyAlignment="1">
      <alignment vertical="top"/>
      <protection/>
    </xf>
    <xf numFmtId="49" fontId="4" fillId="0" borderId="0" xfId="108" applyNumberFormat="1" applyFont="1" applyAlignment="1">
      <alignment vertical="top"/>
      <protection/>
    </xf>
    <xf numFmtId="49" fontId="4" fillId="0" borderId="0" xfId="108" applyNumberFormat="1" applyFont="1" applyAlignment="1">
      <alignment horizontal="center" vertical="center"/>
      <protection/>
    </xf>
    <xf numFmtId="49" fontId="4" fillId="0" borderId="0" xfId="108" applyNumberFormat="1" applyFont="1" applyAlignment="1">
      <alignment vertical="center"/>
      <protection/>
    </xf>
    <xf numFmtId="49" fontId="79" fillId="0" borderId="0" xfId="108" applyNumberFormat="1" applyFont="1" applyAlignment="1">
      <alignment vertical="top"/>
      <protection/>
    </xf>
    <xf numFmtId="49" fontId="5" fillId="0" borderId="0" xfId="108" applyNumberFormat="1" applyFont="1" applyAlignment="1">
      <alignment vertical="top"/>
      <protection/>
    </xf>
    <xf numFmtId="49" fontId="52" fillId="0" borderId="0" xfId="108" applyNumberFormat="1" applyFont="1" applyAlignment="1">
      <alignment horizontal="left" vertical="center"/>
      <protection/>
    </xf>
    <xf numFmtId="49" fontId="12" fillId="28" borderId="0" xfId="108" applyNumberFormat="1" applyFont="1" applyFill="1" applyAlignment="1">
      <alignment vertical="center"/>
      <protection/>
    </xf>
    <xf numFmtId="49" fontId="12" fillId="28" borderId="0" xfId="108" applyNumberFormat="1" applyFont="1" applyFill="1" applyAlignment="1">
      <alignment horizontal="center" vertical="center"/>
      <protection/>
    </xf>
    <xf numFmtId="49" fontId="13" fillId="28" borderId="0" xfId="108" applyNumberFormat="1" applyFont="1" applyFill="1" applyAlignment="1">
      <alignment vertical="center"/>
      <protection/>
    </xf>
    <xf numFmtId="49" fontId="5" fillId="28" borderId="0" xfId="108" applyNumberFormat="1" applyFont="1" applyFill="1" applyAlignment="1">
      <alignment vertical="center"/>
      <protection/>
    </xf>
    <xf numFmtId="49" fontId="12" fillId="28" borderId="0" xfId="108" applyNumberFormat="1" applyFont="1" applyFill="1" applyAlignment="1">
      <alignment horizontal="right" vertical="center"/>
      <protection/>
    </xf>
    <xf numFmtId="49" fontId="14" fillId="28" borderId="0" xfId="108" applyNumberFormat="1" applyFont="1" applyFill="1" applyAlignment="1">
      <alignment horizontal="right" vertical="center"/>
      <protection/>
    </xf>
    <xf numFmtId="211" fontId="16" fillId="0" borderId="18" xfId="108" applyNumberFormat="1" applyFont="1" applyBorder="1" applyAlignment="1">
      <alignment horizontal="left" vertical="center"/>
      <protection/>
    </xf>
    <xf numFmtId="49" fontId="16" fillId="0" borderId="18" xfId="108" applyNumberFormat="1" applyFont="1" applyFill="1" applyBorder="1" applyAlignment="1">
      <alignment vertical="center"/>
      <protection/>
    </xf>
    <xf numFmtId="49" fontId="16" fillId="0" borderId="18" xfId="108" applyNumberFormat="1" applyFont="1" applyBorder="1" applyAlignment="1">
      <alignment vertical="center"/>
      <protection/>
    </xf>
    <xf numFmtId="49" fontId="0" fillId="0" borderId="18" xfId="108" applyNumberFormat="1" applyFont="1" applyBorder="1" applyAlignment="1">
      <alignment vertical="center"/>
      <protection/>
    </xf>
    <xf numFmtId="49" fontId="16" fillId="0" borderId="18" xfId="108" applyNumberFormat="1" applyFont="1" applyBorder="1" applyAlignment="1">
      <alignment horizontal="center" vertical="center"/>
      <protection/>
    </xf>
    <xf numFmtId="49" fontId="17" fillId="0" borderId="18" xfId="108" applyNumberFormat="1" applyFont="1" applyBorder="1" applyAlignment="1">
      <alignment vertical="center"/>
      <protection/>
    </xf>
    <xf numFmtId="49" fontId="16" fillId="0" borderId="18" xfId="97" applyNumberFormat="1" applyFont="1" applyBorder="1" applyAlignment="1" applyProtection="1">
      <alignment vertical="center"/>
      <protection locked="0"/>
    </xf>
    <xf numFmtId="0" fontId="16" fillId="0" borderId="18" xfId="97" applyNumberFormat="1" applyFont="1" applyBorder="1" applyAlignment="1" applyProtection="1">
      <alignment horizontal="right" vertical="center"/>
      <protection locked="0"/>
    </xf>
    <xf numFmtId="0" fontId="17" fillId="0" borderId="18" xfId="108" applyFont="1" applyBorder="1" applyAlignment="1">
      <alignment horizontal="left" vertical="center"/>
      <protection/>
    </xf>
    <xf numFmtId="49" fontId="19" fillId="28" borderId="0" xfId="108" applyNumberFormat="1" applyFont="1" applyFill="1" applyAlignment="1">
      <alignment horizontal="right" vertical="center"/>
      <protection/>
    </xf>
    <xf numFmtId="0" fontId="19" fillId="28" borderId="0" xfId="108" applyFont="1" applyFill="1" applyAlignment="1">
      <alignment horizontal="left" vertical="center"/>
      <protection/>
    </xf>
    <xf numFmtId="0" fontId="19" fillId="49" borderId="0" xfId="108" applyFont="1" applyFill="1" applyAlignment="1">
      <alignment horizontal="center" vertical="center"/>
      <protection/>
    </xf>
    <xf numFmtId="49" fontId="19" fillId="28" borderId="31" xfId="108" applyNumberFormat="1" applyFont="1" applyFill="1" applyBorder="1" applyAlignment="1">
      <alignment horizontal="center" vertical="center"/>
      <protection/>
    </xf>
    <xf numFmtId="49" fontId="19" fillId="28" borderId="31" xfId="108" applyNumberFormat="1" applyFont="1" applyFill="1" applyBorder="1" applyAlignment="1">
      <alignment horizontal="right" vertical="center"/>
      <protection/>
    </xf>
    <xf numFmtId="49" fontId="19" fillId="28" borderId="0" xfId="108" applyNumberFormat="1" applyFont="1" applyFill="1" applyAlignment="1">
      <alignment horizontal="center" vertical="center"/>
      <protection/>
    </xf>
    <xf numFmtId="49" fontId="20" fillId="28" borderId="0" xfId="108" applyNumberFormat="1" applyFont="1" applyFill="1" applyAlignment="1">
      <alignment horizontal="center" vertical="center"/>
      <protection/>
    </xf>
    <xf numFmtId="49" fontId="20" fillId="28" borderId="0" xfId="108" applyNumberFormat="1" applyFont="1" applyFill="1" applyAlignment="1">
      <alignment vertical="center"/>
      <protection/>
    </xf>
    <xf numFmtId="49" fontId="15" fillId="28" borderId="0" xfId="108" applyNumberFormat="1" applyFont="1" applyFill="1" applyAlignment="1">
      <alignment horizontal="right" vertical="center"/>
      <protection/>
    </xf>
    <xf numFmtId="0" fontId="15" fillId="0" borderId="0" xfId="108" applyFont="1" applyAlignment="1">
      <alignment horizontal="center" vertical="center"/>
      <protection/>
    </xf>
    <xf numFmtId="49" fontId="15" fillId="0" borderId="0" xfId="108" applyNumberFormat="1" applyFont="1" applyAlignment="1">
      <alignment horizontal="left" vertical="center"/>
      <protection/>
    </xf>
    <xf numFmtId="49" fontId="0" fillId="0" borderId="0" xfId="108" applyNumberFormat="1" applyFont="1" applyAlignment="1">
      <alignment vertical="center"/>
      <protection/>
    </xf>
    <xf numFmtId="49" fontId="15" fillId="0" borderId="0" xfId="108" applyNumberFormat="1" applyFont="1" applyAlignment="1">
      <alignment horizontal="center" vertical="center"/>
      <protection/>
    </xf>
    <xf numFmtId="49" fontId="21" fillId="0" borderId="0" xfId="108" applyNumberFormat="1" applyFont="1" applyAlignment="1">
      <alignment horizontal="right" vertical="center"/>
      <protection/>
    </xf>
    <xf numFmtId="49" fontId="21" fillId="0" borderId="0" xfId="108" applyNumberFormat="1" applyFont="1" applyAlignment="1">
      <alignment horizontal="center" vertical="center"/>
      <protection/>
    </xf>
    <xf numFmtId="0" fontId="22" fillId="28" borderId="0" xfId="108" applyFont="1" applyFill="1" applyAlignment="1">
      <alignment horizontal="center" vertical="center"/>
      <protection/>
    </xf>
    <xf numFmtId="0" fontId="23" fillId="0" borderId="19" xfId="108" applyFont="1" applyBorder="1" applyAlignment="1">
      <alignment vertical="center"/>
      <protection/>
    </xf>
    <xf numFmtId="0" fontId="29" fillId="49" borderId="19" xfId="108" applyFont="1" applyFill="1" applyBorder="1" applyAlignment="1">
      <alignment horizontal="center" vertical="center"/>
      <protection/>
    </xf>
    <xf numFmtId="0" fontId="80" fillId="0" borderId="19" xfId="108" applyFont="1" applyBorder="1" applyAlignment="1">
      <alignment horizontal="left" vertical="center"/>
      <protection/>
    </xf>
    <xf numFmtId="14" fontId="80" fillId="0" borderId="19" xfId="108" applyNumberFormat="1" applyFont="1" applyBorder="1" applyAlignment="1">
      <alignment horizontal="center" vertical="center"/>
      <protection/>
    </xf>
    <xf numFmtId="0" fontId="80" fillId="0" borderId="19" xfId="108" applyFont="1" applyBorder="1" applyAlignment="1">
      <alignment horizontal="right" vertical="center"/>
      <protection/>
    </xf>
    <xf numFmtId="0" fontId="25" fillId="0" borderId="0" xfId="108" applyFont="1" applyAlignment="1">
      <alignment vertical="center"/>
      <protection/>
    </xf>
    <xf numFmtId="0" fontId="23" fillId="49" borderId="0" xfId="108" applyFont="1" applyFill="1" applyAlignment="1">
      <alignment vertical="center"/>
      <protection/>
    </xf>
    <xf numFmtId="0" fontId="26" fillId="49" borderId="0" xfId="108" applyFont="1" applyFill="1" applyAlignment="1">
      <alignment vertical="center"/>
      <protection/>
    </xf>
    <xf numFmtId="0" fontId="23" fillId="28" borderId="0" xfId="108" applyFont="1" applyFill="1" applyAlignment="1">
      <alignment horizontal="center" vertical="center"/>
      <protection/>
    </xf>
    <xf numFmtId="0" fontId="23" fillId="0" borderId="0" xfId="108" applyFont="1" applyAlignment="1">
      <alignment horizontal="center" vertical="center"/>
      <protection/>
    </xf>
    <xf numFmtId="0" fontId="22" fillId="49" borderId="0" xfId="108" applyFont="1" applyFill="1" applyAlignment="1">
      <alignment horizontal="center" vertical="center"/>
      <protection/>
    </xf>
    <xf numFmtId="0" fontId="80" fillId="0" borderId="0" xfId="108" applyFont="1" applyAlignment="1">
      <alignment horizontal="left" vertical="center"/>
      <protection/>
    </xf>
    <xf numFmtId="0" fontId="81" fillId="0" borderId="0" xfId="108" applyFont="1" applyAlignment="1">
      <alignment vertical="center"/>
      <protection/>
    </xf>
    <xf numFmtId="0" fontId="80" fillId="0" borderId="0" xfId="108" applyFont="1" applyAlignment="1">
      <alignment vertical="center"/>
      <protection/>
    </xf>
    <xf numFmtId="0" fontId="80" fillId="0" borderId="0" xfId="108" applyFont="1" applyAlignment="1">
      <alignment horizontal="center" vertical="center"/>
      <protection/>
    </xf>
    <xf numFmtId="0" fontId="82" fillId="50" borderId="21" xfId="108" applyFont="1" applyFill="1" applyBorder="1" applyAlignment="1">
      <alignment horizontal="right" vertical="center"/>
      <protection/>
    </xf>
    <xf numFmtId="0" fontId="80" fillId="0" borderId="19" xfId="108" applyFont="1" applyBorder="1" applyAlignment="1">
      <alignment vertical="center"/>
      <protection/>
    </xf>
    <xf numFmtId="0" fontId="81" fillId="0" borderId="19" xfId="108" applyFont="1" applyBorder="1" applyAlignment="1">
      <alignment vertical="center"/>
      <protection/>
    </xf>
    <xf numFmtId="0" fontId="80" fillId="49" borderId="0" xfId="108" applyFont="1" applyFill="1" applyAlignment="1">
      <alignment vertical="center"/>
      <protection/>
    </xf>
    <xf numFmtId="0" fontId="22" fillId="0" borderId="19" xfId="108" applyFont="1" applyBorder="1" applyAlignment="1">
      <alignment vertical="center"/>
      <protection/>
    </xf>
    <xf numFmtId="0" fontId="22" fillId="49" borderId="19" xfId="108" applyFont="1" applyFill="1" applyBorder="1" applyAlignment="1">
      <alignment horizontal="center" vertical="center"/>
      <protection/>
    </xf>
    <xf numFmtId="0" fontId="80" fillId="0" borderId="19" xfId="108" applyFont="1" applyBorder="1" applyAlignment="1">
      <alignment horizontal="center" vertical="center"/>
      <protection/>
    </xf>
    <xf numFmtId="0" fontId="80" fillId="0" borderId="23" xfId="108" applyFont="1" applyBorder="1" applyAlignment="1">
      <alignment horizontal="right" vertical="center"/>
      <protection/>
    </xf>
    <xf numFmtId="0" fontId="81" fillId="0" borderId="24" xfId="108" applyFont="1" applyBorder="1" applyAlignment="1">
      <alignment vertical="center"/>
      <protection/>
    </xf>
    <xf numFmtId="0" fontId="22" fillId="0" borderId="0" xfId="108" applyFont="1" applyAlignment="1">
      <alignment horizontal="center" vertical="center"/>
      <protection/>
    </xf>
    <xf numFmtId="0" fontId="81" fillId="0" borderId="0" xfId="108" applyFont="1" applyAlignment="1">
      <alignment horizontal="right" vertical="center"/>
      <protection/>
    </xf>
    <xf numFmtId="0" fontId="83" fillId="0" borderId="0" xfId="108" applyFont="1" applyAlignment="1">
      <alignment vertical="center"/>
      <protection/>
    </xf>
    <xf numFmtId="0" fontId="82" fillId="50" borderId="24" xfId="108" applyFont="1" applyFill="1" applyBorder="1" applyAlignment="1">
      <alignment vertical="center"/>
      <protection/>
    </xf>
    <xf numFmtId="0" fontId="81" fillId="0" borderId="0" xfId="108" applyFont="1" applyBorder="1" applyAlignment="1">
      <alignment vertical="center"/>
      <protection/>
    </xf>
    <xf numFmtId="0" fontId="80" fillId="49" borderId="28" xfId="108" applyFont="1" applyFill="1" applyBorder="1" applyAlignment="1">
      <alignment vertical="center"/>
      <protection/>
    </xf>
    <xf numFmtId="0" fontId="26" fillId="49" borderId="0" xfId="108" applyFont="1" applyFill="1" applyBorder="1" applyAlignment="1">
      <alignment vertical="center"/>
      <protection/>
    </xf>
    <xf numFmtId="0" fontId="80" fillId="0" borderId="0" xfId="108" applyFont="1" applyFill="1" applyAlignment="1">
      <alignment horizontal="left" vertical="center"/>
      <protection/>
    </xf>
    <xf numFmtId="0" fontId="84" fillId="0" borderId="0" xfId="108" applyFont="1" applyFill="1" applyAlignment="1">
      <alignment vertical="center"/>
      <protection/>
    </xf>
    <xf numFmtId="0" fontId="80" fillId="0" borderId="0" xfId="108" applyFont="1" applyFill="1" applyAlignment="1">
      <alignment vertical="center"/>
      <protection/>
    </xf>
    <xf numFmtId="0" fontId="83" fillId="0" borderId="0" xfId="108" applyFont="1" applyFill="1" applyAlignment="1">
      <alignment horizontal="center" vertical="center"/>
      <protection/>
    </xf>
    <xf numFmtId="0" fontId="81" fillId="0" borderId="23" xfId="108" applyFont="1" applyBorder="1" applyAlignment="1">
      <alignment vertical="center"/>
      <protection/>
    </xf>
    <xf numFmtId="0" fontId="85" fillId="0" borderId="0" xfId="108" applyFont="1" applyBorder="1" applyAlignment="1">
      <alignment vertical="center"/>
      <protection/>
    </xf>
    <xf numFmtId="0" fontId="23" fillId="0" borderId="0" xfId="108" applyFont="1" applyAlignment="1">
      <alignment horizontal="left" vertical="center"/>
      <protection/>
    </xf>
    <xf numFmtId="0" fontId="23" fillId="0" borderId="0" xfId="108" applyFont="1" applyAlignment="1">
      <alignment vertical="center"/>
      <protection/>
    </xf>
    <xf numFmtId="0" fontId="0" fillId="0" borderId="0" xfId="108" applyFont="1" applyAlignment="1">
      <alignment vertical="center"/>
      <protection/>
    </xf>
    <xf numFmtId="0" fontId="82" fillId="50" borderId="0" xfId="108" applyFont="1" applyFill="1" applyBorder="1" applyAlignment="1">
      <alignment vertical="center"/>
      <protection/>
    </xf>
    <xf numFmtId="0" fontId="81" fillId="0" borderId="32" xfId="108" applyFont="1" applyBorder="1" applyAlignment="1">
      <alignment vertical="center"/>
      <protection/>
    </xf>
    <xf numFmtId="0" fontId="70" fillId="0" borderId="0" xfId="108" applyFont="1" applyAlignment="1">
      <alignment vertical="center"/>
      <protection/>
    </xf>
    <xf numFmtId="0" fontId="83" fillId="0" borderId="0" xfId="108" applyFont="1" applyAlignment="1">
      <alignment horizontal="center" vertical="center"/>
      <protection/>
    </xf>
    <xf numFmtId="0" fontId="83" fillId="49" borderId="0" xfId="108" applyFont="1" applyFill="1" applyAlignment="1">
      <alignment vertical="center"/>
      <protection/>
    </xf>
    <xf numFmtId="0" fontId="81" fillId="50" borderId="29" xfId="108" applyFont="1" applyFill="1" applyBorder="1" applyAlignment="1">
      <alignment vertical="center"/>
      <protection/>
    </xf>
    <xf numFmtId="0" fontId="80" fillId="49" borderId="0" xfId="108" applyFont="1" applyFill="1" applyBorder="1" applyAlignment="1">
      <alignment vertical="center"/>
      <protection/>
    </xf>
    <xf numFmtId="0" fontId="85" fillId="0" borderId="0" xfId="108" applyFont="1" applyAlignment="1">
      <alignment vertical="center"/>
      <protection/>
    </xf>
    <xf numFmtId="0" fontId="23" fillId="49" borderId="0" xfId="108" applyFont="1" applyFill="1" applyBorder="1" applyAlignment="1">
      <alignment horizontal="center" vertical="center"/>
      <protection/>
    </xf>
    <xf numFmtId="0" fontId="80" fillId="49" borderId="0" xfId="108" applyFont="1" applyFill="1" applyBorder="1" applyAlignment="1">
      <alignment horizontal="left" vertical="center"/>
      <protection/>
    </xf>
    <xf numFmtId="0" fontId="80" fillId="0" borderId="0" xfId="108" applyFont="1" applyBorder="1" applyAlignment="1">
      <alignment vertical="center"/>
      <protection/>
    </xf>
    <xf numFmtId="0" fontId="23" fillId="0" borderId="0" xfId="108" applyFont="1" applyBorder="1" applyAlignment="1">
      <alignment horizontal="center" vertical="center"/>
      <protection/>
    </xf>
    <xf numFmtId="0" fontId="25" fillId="0" borderId="0" xfId="108" applyFont="1" applyBorder="1" applyAlignment="1">
      <alignment horizontal="center" vertical="center"/>
      <protection/>
    </xf>
    <xf numFmtId="0" fontId="27" fillId="50" borderId="0" xfId="108" applyFont="1" applyFill="1" applyBorder="1" applyAlignment="1">
      <alignment vertical="center"/>
      <protection/>
    </xf>
    <xf numFmtId="0" fontId="23" fillId="49" borderId="0" xfId="108" applyFont="1" applyFill="1" applyBorder="1" applyAlignment="1">
      <alignment horizontal="center" vertical="center"/>
      <protection/>
    </xf>
    <xf numFmtId="0" fontId="23" fillId="49" borderId="0" xfId="108" applyFont="1" applyFill="1" applyBorder="1" applyAlignment="1">
      <alignment vertical="center"/>
      <protection/>
    </xf>
    <xf numFmtId="0" fontId="24" fillId="49" borderId="0" xfId="108" applyFont="1" applyFill="1" applyBorder="1" applyAlignment="1">
      <alignment horizontal="center" vertical="center"/>
      <protection/>
    </xf>
    <xf numFmtId="0" fontId="29" fillId="0" borderId="0" xfId="108" applyFont="1" applyBorder="1" applyAlignment="1">
      <alignment vertical="center"/>
      <protection/>
    </xf>
    <xf numFmtId="0" fontId="25" fillId="0" borderId="0" xfId="108" applyFont="1" applyBorder="1" applyAlignment="1">
      <alignment vertical="center"/>
      <protection/>
    </xf>
    <xf numFmtId="0" fontId="22" fillId="49" borderId="0" xfId="108" applyFont="1" applyFill="1" applyBorder="1" applyAlignment="1">
      <alignment vertical="center"/>
      <protection/>
    </xf>
    <xf numFmtId="49" fontId="88" fillId="0" borderId="0" xfId="108" applyNumberFormat="1" applyFont="1" applyAlignment="1">
      <alignment horizontal="left" vertical="top"/>
      <protection/>
    </xf>
    <xf numFmtId="49" fontId="88" fillId="0" borderId="0" xfId="108" applyNumberFormat="1" applyFont="1" applyAlignment="1">
      <alignment vertical="top"/>
      <protection/>
    </xf>
    <xf numFmtId="49" fontId="10" fillId="0" borderId="0" xfId="106" applyNumberFormat="1" applyFont="1" applyAlignment="1">
      <alignment vertical="top"/>
      <protection/>
    </xf>
    <xf numFmtId="49" fontId="41" fillId="0" borderId="0" xfId="106" applyNumberFormat="1" applyFont="1" applyAlignment="1">
      <alignment vertical="top"/>
      <protection/>
    </xf>
    <xf numFmtId="49" fontId="4" fillId="0" borderId="0" xfId="106" applyNumberFormat="1" applyFont="1" applyAlignment="1">
      <alignment vertical="top"/>
      <protection/>
    </xf>
    <xf numFmtId="0" fontId="4" fillId="49" borderId="0" xfId="108" applyFont="1" applyFill="1" applyAlignment="1">
      <alignment vertical="top"/>
      <protection/>
    </xf>
    <xf numFmtId="0" fontId="4" fillId="48" borderId="0" xfId="108" applyFont="1" applyFill="1" applyAlignment="1">
      <alignment vertical="top"/>
      <protection/>
    </xf>
    <xf numFmtId="0" fontId="4" fillId="0" borderId="0" xfId="108" applyFont="1" applyAlignment="1">
      <alignment vertical="top"/>
      <protection/>
    </xf>
    <xf numFmtId="0" fontId="15" fillId="0" borderId="0" xfId="108" applyFont="1" applyBorder="1" applyAlignment="1">
      <alignment vertical="center"/>
      <protection/>
    </xf>
    <xf numFmtId="0" fontId="15" fillId="0" borderId="0" xfId="108" applyFont="1" applyAlignment="1">
      <alignment vertical="center"/>
      <protection/>
    </xf>
    <xf numFmtId="0" fontId="89" fillId="0" borderId="0" xfId="108" applyFont="1" applyBorder="1" applyAlignment="1">
      <alignment/>
      <protection/>
    </xf>
    <xf numFmtId="0" fontId="16" fillId="0" borderId="0" xfId="108" applyFont="1" applyAlignment="1">
      <alignment vertical="center"/>
      <protection/>
    </xf>
    <xf numFmtId="0" fontId="19" fillId="28" borderId="0" xfId="108" applyFont="1" applyFill="1" applyAlignment="1">
      <alignment horizontal="center" vertical="center"/>
      <protection/>
    </xf>
    <xf numFmtId="49" fontId="19" fillId="0" borderId="0" xfId="108" applyNumberFormat="1" applyFont="1" applyFill="1" applyAlignment="1">
      <alignment horizontal="center" vertical="center"/>
      <protection/>
    </xf>
    <xf numFmtId="49" fontId="19" fillId="28" borderId="31" xfId="108" applyNumberFormat="1" applyFont="1" applyFill="1" applyBorder="1" applyAlignment="1">
      <alignment vertical="center"/>
      <protection/>
    </xf>
    <xf numFmtId="49" fontId="15" fillId="0" borderId="0" xfId="108" applyNumberFormat="1" applyFont="1" applyFill="1" applyAlignment="1">
      <alignment horizontal="center" vertical="center"/>
      <protection/>
    </xf>
    <xf numFmtId="49" fontId="21" fillId="0" borderId="0" xfId="108" applyNumberFormat="1" applyFont="1" applyAlignment="1">
      <alignment vertical="center"/>
      <protection/>
    </xf>
    <xf numFmtId="0" fontId="23" fillId="0" borderId="19" xfId="108" applyFont="1" applyBorder="1" applyAlignment="1" applyProtection="1">
      <alignment vertical="center"/>
      <protection locked="0"/>
    </xf>
    <xf numFmtId="0" fontId="29" fillId="28" borderId="19" xfId="108" applyFont="1" applyFill="1" applyBorder="1" applyAlignment="1">
      <alignment horizontal="center" vertical="center"/>
      <protection/>
    </xf>
    <xf numFmtId="0" fontId="0" fillId="49" borderId="0" xfId="108" applyFont="1" applyFill="1" applyAlignment="1">
      <alignment vertical="center"/>
      <protection/>
    </xf>
    <xf numFmtId="0" fontId="0" fillId="0" borderId="0" xfId="108" applyFont="1" applyAlignment="1">
      <alignment vertical="center"/>
      <protection/>
    </xf>
    <xf numFmtId="0" fontId="0" fillId="48" borderId="20" xfId="108" applyFont="1" applyFill="1" applyBorder="1" applyAlignment="1">
      <alignment vertical="center"/>
      <protection/>
    </xf>
    <xf numFmtId="0" fontId="0" fillId="0" borderId="20" xfId="108" applyFont="1" applyBorder="1" applyAlignment="1">
      <alignment vertical="center"/>
      <protection/>
    </xf>
    <xf numFmtId="0" fontId="29" fillId="0" borderId="0" xfId="108" applyFont="1" applyFill="1" applyAlignment="1">
      <alignment horizontal="center" vertical="center"/>
      <protection/>
    </xf>
    <xf numFmtId="0" fontId="81" fillId="0" borderId="19" xfId="108" applyFont="1" applyBorder="1" applyAlignment="1">
      <alignment horizontal="left" vertical="center"/>
      <protection/>
    </xf>
    <xf numFmtId="0" fontId="0" fillId="0" borderId="0" xfId="108" applyFont="1" applyBorder="1" applyAlignment="1">
      <alignment vertical="center"/>
      <protection/>
    </xf>
    <xf numFmtId="0" fontId="0" fillId="48" borderId="0" xfId="108" applyFont="1" applyFill="1" applyBorder="1" applyAlignment="1">
      <alignment vertical="center"/>
      <protection/>
    </xf>
    <xf numFmtId="0" fontId="81" fillId="53" borderId="0" xfId="108" applyFont="1" applyFill="1" applyAlignment="1">
      <alignment horizontal="left" vertical="center"/>
      <protection/>
    </xf>
    <xf numFmtId="0" fontId="81" fillId="0" borderId="24" xfId="108" applyFont="1" applyBorder="1" applyAlignment="1">
      <alignment horizontal="left" vertical="center"/>
      <protection/>
    </xf>
    <xf numFmtId="0" fontId="29" fillId="53" borderId="0" xfId="108" applyFont="1" applyFill="1" applyAlignment="1">
      <alignment horizontal="center" vertical="center"/>
      <protection/>
    </xf>
    <xf numFmtId="0" fontId="80" fillId="53" borderId="0" xfId="108" applyFont="1" applyFill="1" applyAlignment="1">
      <alignment horizontal="left" vertical="center"/>
      <protection/>
    </xf>
    <xf numFmtId="0" fontId="80" fillId="53" borderId="0" xfId="108" applyFont="1" applyFill="1" applyAlignment="1">
      <alignment vertical="center"/>
      <protection/>
    </xf>
    <xf numFmtId="0" fontId="81" fillId="53" borderId="0" xfId="108" applyFont="1" applyFill="1" applyAlignment="1">
      <alignment horizontal="center" vertical="center"/>
      <protection/>
    </xf>
    <xf numFmtId="0" fontId="83" fillId="53" borderId="0" xfId="108" applyFont="1" applyFill="1" applyAlignment="1">
      <alignment horizontal="left" vertical="center"/>
      <protection/>
    </xf>
    <xf numFmtId="0" fontId="82" fillId="54" borderId="24" xfId="108" applyFont="1" applyFill="1" applyBorder="1" applyAlignment="1">
      <alignment horizontal="left" vertical="center"/>
      <protection/>
    </xf>
    <xf numFmtId="0" fontId="81" fillId="53" borderId="19" xfId="108" applyFont="1" applyFill="1" applyBorder="1" applyAlignment="1">
      <alignment horizontal="left" vertical="center"/>
      <protection/>
    </xf>
    <xf numFmtId="0" fontId="26" fillId="53" borderId="0" xfId="108" applyFont="1" applyFill="1" applyAlignment="1">
      <alignment horizontal="left" vertical="center"/>
      <protection/>
    </xf>
    <xf numFmtId="0" fontId="29" fillId="53" borderId="19" xfId="108" applyFont="1" applyFill="1" applyBorder="1" applyAlignment="1">
      <alignment horizontal="center" vertical="center"/>
      <protection/>
    </xf>
    <xf numFmtId="14" fontId="80" fillId="53" borderId="19" xfId="108" applyNumberFormat="1" applyFont="1" applyFill="1" applyBorder="1" applyAlignment="1">
      <alignment horizontal="center" vertical="center"/>
      <protection/>
    </xf>
    <xf numFmtId="0" fontId="80" fillId="53" borderId="19" xfId="108" applyFont="1" applyFill="1" applyBorder="1" applyAlignment="1">
      <alignment horizontal="right" vertical="center"/>
      <protection/>
    </xf>
    <xf numFmtId="0" fontId="81" fillId="53" borderId="24" xfId="108" applyFont="1" applyFill="1" applyBorder="1" applyAlignment="1">
      <alignment horizontal="left" vertical="center"/>
      <protection/>
    </xf>
    <xf numFmtId="0" fontId="81" fillId="53" borderId="0" xfId="108" applyFont="1" applyFill="1" applyBorder="1" applyAlignment="1">
      <alignment horizontal="left" vertical="center"/>
      <protection/>
    </xf>
    <xf numFmtId="0" fontId="80" fillId="53" borderId="28" xfId="108" applyFont="1" applyFill="1" applyBorder="1" applyAlignment="1">
      <alignment horizontal="left" vertical="center"/>
      <protection/>
    </xf>
    <xf numFmtId="0" fontId="26" fillId="53" borderId="0" xfId="108" applyFont="1" applyFill="1" applyBorder="1" applyAlignment="1">
      <alignment horizontal="left" vertical="center"/>
      <protection/>
    </xf>
    <xf numFmtId="0" fontId="0" fillId="49" borderId="0" xfId="108" applyFont="1" applyFill="1" applyBorder="1" applyAlignment="1">
      <alignment vertical="center"/>
      <protection/>
    </xf>
    <xf numFmtId="0" fontId="0" fillId="48" borderId="33" xfId="108" applyFont="1" applyFill="1" applyBorder="1" applyAlignment="1">
      <alignment vertical="center"/>
      <protection/>
    </xf>
    <xf numFmtId="0" fontId="0" fillId="51" borderId="0" xfId="108" applyFont="1" applyFill="1" applyAlignment="1">
      <alignment vertical="center"/>
      <protection/>
    </xf>
    <xf numFmtId="0" fontId="0" fillId="0" borderId="22" xfId="108" applyFont="1" applyBorder="1" applyAlignment="1">
      <alignment vertical="center"/>
      <protection/>
    </xf>
    <xf numFmtId="0" fontId="84" fillId="53" borderId="0" xfId="108" applyFont="1" applyFill="1" applyAlignment="1">
      <alignment vertical="center"/>
      <protection/>
    </xf>
    <xf numFmtId="0" fontId="83" fillId="53" borderId="0" xfId="108" applyFont="1" applyFill="1" applyAlignment="1">
      <alignment horizontal="right" vertical="center"/>
      <protection/>
    </xf>
    <xf numFmtId="0" fontId="82" fillId="54" borderId="21" xfId="108" applyFont="1" applyFill="1" applyBorder="1" applyAlignment="1">
      <alignment horizontal="right" vertical="center"/>
      <protection/>
    </xf>
    <xf numFmtId="0" fontId="81" fillId="53" borderId="23" xfId="108" applyFont="1" applyFill="1" applyBorder="1" applyAlignment="1">
      <alignment horizontal="left" vertical="center"/>
      <protection/>
    </xf>
    <xf numFmtId="0" fontId="85" fillId="53" borderId="0" xfId="108" applyFont="1" applyFill="1" applyBorder="1" applyAlignment="1">
      <alignment horizontal="left" vertical="center"/>
      <protection/>
    </xf>
    <xf numFmtId="0" fontId="80" fillId="53" borderId="19" xfId="108" applyFont="1" applyFill="1" applyBorder="1" applyAlignment="1">
      <alignment horizontal="center" vertical="center"/>
      <protection/>
    </xf>
    <xf numFmtId="0" fontId="80" fillId="53" borderId="23" xfId="108" applyFont="1" applyFill="1" applyBorder="1" applyAlignment="1">
      <alignment horizontal="right" vertical="center"/>
      <protection/>
    </xf>
    <xf numFmtId="0" fontId="82" fillId="54" borderId="0" xfId="108" applyFont="1" applyFill="1" applyBorder="1" applyAlignment="1">
      <alignment horizontal="left" vertical="center"/>
      <protection/>
    </xf>
    <xf numFmtId="0" fontId="81" fillId="53" borderId="34" xfId="108" applyFont="1" applyFill="1" applyBorder="1" applyAlignment="1">
      <alignment horizontal="left" vertical="center"/>
      <protection/>
    </xf>
    <xf numFmtId="0" fontId="22" fillId="28" borderId="0" xfId="108" applyFont="1" applyFill="1" applyAlignment="1">
      <alignment horizontal="center" vertical="center"/>
      <protection/>
    </xf>
    <xf numFmtId="0" fontId="29" fillId="55" borderId="19" xfId="108" applyFont="1" applyFill="1" applyBorder="1" applyAlignment="1">
      <alignment horizontal="center" vertical="center"/>
      <protection/>
    </xf>
    <xf numFmtId="0" fontId="80" fillId="53" borderId="35" xfId="108" applyFont="1" applyFill="1" applyBorder="1" applyAlignment="1">
      <alignment horizontal="left" vertical="center"/>
      <protection/>
    </xf>
    <xf numFmtId="0" fontId="81" fillId="54" borderId="29" xfId="108" applyFont="1" applyFill="1" applyBorder="1" applyAlignment="1">
      <alignment horizontal="left" vertical="center"/>
      <protection/>
    </xf>
    <xf numFmtId="0" fontId="0" fillId="48" borderId="36" xfId="108" applyFont="1" applyFill="1" applyBorder="1" applyAlignment="1">
      <alignment vertical="center"/>
      <protection/>
    </xf>
    <xf numFmtId="0" fontId="80" fillId="53" borderId="24" xfId="108" applyFont="1" applyFill="1" applyBorder="1" applyAlignment="1">
      <alignment horizontal="left" vertical="center"/>
      <protection/>
    </xf>
    <xf numFmtId="0" fontId="81" fillId="53" borderId="0" xfId="108" applyFont="1" applyFill="1" applyAlignment="1">
      <alignment vertical="center"/>
      <protection/>
    </xf>
    <xf numFmtId="0" fontId="85" fillId="53" borderId="0" xfId="108" applyFont="1" applyFill="1" applyAlignment="1">
      <alignment horizontal="right" vertical="center"/>
      <protection/>
    </xf>
    <xf numFmtId="0" fontId="80" fillId="53" borderId="24" xfId="108" applyFont="1" applyFill="1" applyBorder="1" applyAlignment="1">
      <alignment vertical="center"/>
      <protection/>
    </xf>
    <xf numFmtId="0" fontId="26" fillId="53" borderId="0" xfId="108" applyFont="1" applyFill="1" applyBorder="1" applyAlignment="1">
      <alignment vertical="center"/>
      <protection/>
    </xf>
    <xf numFmtId="0" fontId="23" fillId="28" borderId="0" xfId="108" applyFont="1" applyFill="1" applyAlignment="1">
      <alignment horizontal="center" vertical="center"/>
      <protection/>
    </xf>
    <xf numFmtId="0" fontId="90" fillId="53" borderId="0" xfId="108" applyFont="1" applyFill="1" applyAlignment="1">
      <alignment vertical="center"/>
      <protection/>
    </xf>
    <xf numFmtId="0" fontId="91" fillId="53" borderId="0" xfId="108" applyFont="1" applyFill="1" applyAlignment="1">
      <alignment horizontal="right" vertical="center"/>
      <protection/>
    </xf>
    <xf numFmtId="0" fontId="27" fillId="54" borderId="0" xfId="108" applyFont="1" applyFill="1" applyBorder="1" applyAlignment="1">
      <alignment horizontal="right" vertical="center"/>
      <protection/>
    </xf>
    <xf numFmtId="0" fontId="0" fillId="0" borderId="29" xfId="108" applyFont="1" applyBorder="1" applyAlignment="1">
      <alignment vertical="center"/>
      <protection/>
    </xf>
    <xf numFmtId="0" fontId="0" fillId="0" borderId="19" xfId="108" applyFont="1" applyBorder="1" applyAlignment="1">
      <alignment vertical="center"/>
      <protection/>
    </xf>
    <xf numFmtId="0" fontId="0" fillId="0" borderId="21" xfId="108" applyFont="1" applyBorder="1" applyAlignment="1">
      <alignment vertical="center"/>
      <protection/>
    </xf>
    <xf numFmtId="0" fontId="0" fillId="0" borderId="24" xfId="108" applyFont="1" applyBorder="1" applyAlignment="1">
      <alignment vertical="center"/>
      <protection/>
    </xf>
    <xf numFmtId="0" fontId="81" fillId="53" borderId="19" xfId="108" applyFont="1" applyFill="1" applyBorder="1" applyAlignment="1">
      <alignment vertical="center"/>
      <protection/>
    </xf>
    <xf numFmtId="0" fontId="0" fillId="0" borderId="23" xfId="108" applyFont="1" applyBorder="1" applyAlignment="1">
      <alignment vertical="center"/>
      <protection/>
    </xf>
    <xf numFmtId="0" fontId="85" fillId="53" borderId="0" xfId="108" applyFont="1" applyFill="1" applyBorder="1" applyAlignment="1">
      <alignment horizontal="right" vertical="center"/>
      <protection/>
    </xf>
    <xf numFmtId="0" fontId="81" fillId="53" borderId="0" xfId="108" applyFont="1" applyFill="1" applyBorder="1" applyAlignment="1">
      <alignment vertical="center"/>
      <protection/>
    </xf>
    <xf numFmtId="0" fontId="82" fillId="54" borderId="0" xfId="108" applyFont="1" applyFill="1" applyBorder="1" applyAlignment="1">
      <alignment horizontal="right" vertical="center"/>
      <protection/>
    </xf>
    <xf numFmtId="0" fontId="81" fillId="53" borderId="37" xfId="108" applyFont="1" applyFill="1" applyBorder="1" applyAlignment="1">
      <alignment horizontal="left" vertical="center"/>
      <protection/>
    </xf>
    <xf numFmtId="0" fontId="26" fillId="53" borderId="0" xfId="108" applyFont="1" applyFill="1" applyAlignment="1">
      <alignment vertical="center"/>
      <protection/>
    </xf>
    <xf numFmtId="0" fontId="92" fillId="53" borderId="0" xfId="108" applyFont="1" applyFill="1" applyAlignment="1">
      <alignment vertical="center"/>
      <protection/>
    </xf>
    <xf numFmtId="0" fontId="73" fillId="49" borderId="0" xfId="108" applyFont="1" applyFill="1" applyBorder="1" applyAlignment="1">
      <alignment vertical="center"/>
      <protection/>
    </xf>
    <xf numFmtId="0" fontId="83" fillId="53" borderId="0" xfId="108" applyFont="1" applyFill="1" applyBorder="1" applyAlignment="1">
      <alignment vertical="center"/>
      <protection/>
    </xf>
    <xf numFmtId="0" fontId="92" fillId="53" borderId="0" xfId="108" applyFont="1" applyFill="1" applyBorder="1" applyAlignment="1">
      <alignment vertical="center"/>
      <protection/>
    </xf>
    <xf numFmtId="0" fontId="23" fillId="49" borderId="0" xfId="108" applyFont="1" applyFill="1" applyAlignment="1">
      <alignment horizontal="center" vertical="center"/>
      <protection/>
    </xf>
    <xf numFmtId="0" fontId="23" fillId="53" borderId="0" xfId="108" applyFont="1" applyFill="1" applyAlignment="1">
      <alignment horizontal="center" vertical="center"/>
      <protection/>
    </xf>
    <xf numFmtId="0" fontId="23" fillId="53" borderId="0" xfId="108" applyFont="1" applyFill="1" applyAlignment="1">
      <alignment horizontal="left" vertical="center"/>
      <protection/>
    </xf>
    <xf numFmtId="0" fontId="23" fillId="53" borderId="0" xfId="108" applyFont="1" applyFill="1" applyAlignment="1">
      <alignment vertical="center"/>
      <protection/>
    </xf>
    <xf numFmtId="0" fontId="0" fillId="53" borderId="0" xfId="108" applyFont="1" applyFill="1" applyAlignment="1">
      <alignment vertical="center"/>
      <protection/>
    </xf>
    <xf numFmtId="0" fontId="25" fillId="53" borderId="0" xfId="108" applyFont="1" applyFill="1" applyAlignment="1">
      <alignment horizontal="center" vertical="center"/>
      <protection/>
    </xf>
    <xf numFmtId="0" fontId="50" fillId="53" borderId="0" xfId="108" applyFont="1" applyFill="1" applyAlignment="1">
      <alignment vertical="center"/>
      <protection/>
    </xf>
    <xf numFmtId="0" fontId="93" fillId="53" borderId="0" xfId="108" applyFont="1" applyFill="1" applyBorder="1" applyAlignment="1">
      <alignment horizontal="right" vertical="center"/>
      <protection/>
    </xf>
    <xf numFmtId="0" fontId="94" fillId="53" borderId="0" xfId="108" applyFont="1" applyFill="1" applyBorder="1" applyAlignment="1">
      <alignment vertical="center"/>
      <protection/>
    </xf>
    <xf numFmtId="0" fontId="18" fillId="0" borderId="0" xfId="108" applyFont="1" applyBorder="1" applyAlignment="1">
      <alignment vertical="center"/>
      <protection/>
    </xf>
    <xf numFmtId="0" fontId="25" fillId="0" borderId="0" xfId="108" applyFont="1" applyBorder="1" applyAlignment="1">
      <alignment horizontal="right" vertical="center"/>
      <protection/>
    </xf>
    <xf numFmtId="0" fontId="0" fillId="0" borderId="25" xfId="108" applyFont="1" applyBorder="1" applyAlignment="1">
      <alignment vertical="center"/>
      <protection/>
    </xf>
    <xf numFmtId="0" fontId="22" fillId="49" borderId="0" xfId="108" applyFont="1" applyFill="1" applyBorder="1" applyAlignment="1">
      <alignment horizontal="center" vertical="center"/>
      <protection/>
    </xf>
    <xf numFmtId="0" fontId="24" fillId="53" borderId="0" xfId="108" applyFont="1" applyFill="1" applyBorder="1" applyAlignment="1">
      <alignment horizontal="center" vertical="center"/>
      <protection/>
    </xf>
    <xf numFmtId="0" fontId="23" fillId="53" borderId="0" xfId="108" applyFont="1" applyFill="1" applyBorder="1" applyAlignment="1">
      <alignment horizontal="left" vertical="center"/>
      <protection/>
    </xf>
    <xf numFmtId="0" fontId="23" fillId="53" borderId="0" xfId="108" applyFont="1" applyFill="1" applyBorder="1" applyAlignment="1">
      <alignment vertical="center"/>
      <protection/>
    </xf>
    <xf numFmtId="0" fontId="0" fillId="53" borderId="0" xfId="108" applyFont="1" applyFill="1" applyBorder="1" applyAlignment="1">
      <alignment vertical="center"/>
      <protection/>
    </xf>
    <xf numFmtId="0" fontId="25" fillId="53" borderId="0" xfId="108" applyFont="1" applyFill="1" applyBorder="1" applyAlignment="1">
      <alignment horizontal="center" vertical="center"/>
      <protection/>
    </xf>
    <xf numFmtId="0" fontId="29" fillId="53" borderId="0" xfId="108" applyFont="1" applyFill="1" applyBorder="1" applyAlignment="1">
      <alignment vertical="center"/>
      <protection/>
    </xf>
    <xf numFmtId="0" fontId="25" fillId="53" borderId="0" xfId="108" applyFont="1" applyFill="1" applyBorder="1" applyAlignment="1">
      <alignment vertical="center"/>
      <protection/>
    </xf>
    <xf numFmtId="0" fontId="17" fillId="53" borderId="0" xfId="108" applyFont="1" applyFill="1" applyBorder="1" applyAlignment="1">
      <alignment vertical="center"/>
      <protection/>
    </xf>
    <xf numFmtId="0" fontId="17" fillId="53" borderId="0" xfId="108" applyFont="1" applyFill="1" applyBorder="1" applyAlignment="1">
      <alignment vertical="center"/>
      <protection/>
    </xf>
    <xf numFmtId="0" fontId="16" fillId="49" borderId="0" xfId="108" applyFont="1" applyFill="1" applyBorder="1" applyAlignment="1">
      <alignment vertical="center"/>
      <protection/>
    </xf>
    <xf numFmtId="0" fontId="23" fillId="53" borderId="0" xfId="108" applyFont="1" applyFill="1" applyBorder="1" applyAlignment="1">
      <alignment vertical="center"/>
      <protection/>
    </xf>
    <xf numFmtId="0" fontId="25" fillId="53" borderId="0" xfId="108" applyFont="1" applyFill="1" applyBorder="1" applyAlignment="1">
      <alignment vertical="center"/>
      <protection/>
    </xf>
    <xf numFmtId="0" fontId="0" fillId="53" borderId="0" xfId="108" applyFont="1" applyFill="1" applyBorder="1" applyAlignment="1">
      <alignment vertical="center"/>
      <protection/>
    </xf>
    <xf numFmtId="0" fontId="20" fillId="53" borderId="0" xfId="108" applyFont="1" applyFill="1" applyBorder="1" applyAlignment="1">
      <alignment horizontal="right" vertical="center"/>
      <protection/>
    </xf>
    <xf numFmtId="0" fontId="80" fillId="53" borderId="0" xfId="108" applyFont="1" applyFill="1" applyBorder="1" applyAlignment="1">
      <alignment horizontal="left" vertical="center"/>
      <protection/>
    </xf>
    <xf numFmtId="0" fontId="92" fillId="53" borderId="0" xfId="108" applyFont="1" applyFill="1" applyBorder="1" applyAlignment="1">
      <alignment horizontal="center" vertical="center"/>
      <protection/>
    </xf>
    <xf numFmtId="0" fontId="29" fillId="53" borderId="0" xfId="108" applyFont="1" applyFill="1" applyBorder="1" applyAlignment="1">
      <alignment horizontal="left" vertical="center"/>
      <protection/>
    </xf>
    <xf numFmtId="0" fontId="25" fillId="53" borderId="0" xfId="108" applyFont="1" applyFill="1" applyBorder="1" applyAlignment="1">
      <alignment horizontal="left" vertical="center"/>
      <protection/>
    </xf>
    <xf numFmtId="0" fontId="18" fillId="53" borderId="0" xfId="108" applyFont="1" applyFill="1" applyBorder="1" applyAlignment="1">
      <alignment vertical="center"/>
      <protection/>
    </xf>
    <xf numFmtId="0" fontId="13" fillId="53" borderId="0" xfId="108" applyFont="1" applyFill="1" applyBorder="1" applyAlignment="1">
      <alignment horizontal="right" vertical="center"/>
      <protection/>
    </xf>
    <xf numFmtId="0" fontId="16" fillId="49" borderId="0" xfId="108" applyFont="1" applyFill="1" applyBorder="1" applyAlignment="1">
      <alignment vertical="center"/>
      <protection/>
    </xf>
    <xf numFmtId="0" fontId="22" fillId="53" borderId="0" xfId="108" applyFont="1" applyFill="1" applyBorder="1" applyAlignment="1">
      <alignment horizontal="left" vertical="center"/>
      <protection/>
    </xf>
    <xf numFmtId="0" fontId="70" fillId="53" borderId="0" xfId="108" applyFont="1" applyFill="1" applyBorder="1" applyAlignment="1">
      <alignment vertical="center"/>
      <protection/>
    </xf>
    <xf numFmtId="0" fontId="134" fillId="53" borderId="0" xfId="108" applyFont="1" applyFill="1" applyBorder="1" applyAlignment="1">
      <alignment vertical="center"/>
      <protection/>
    </xf>
    <xf numFmtId="0" fontId="29" fillId="53" borderId="0" xfId="108" applyFont="1" applyFill="1" applyBorder="1" applyAlignment="1">
      <alignment horizontal="center" vertical="center"/>
      <protection/>
    </xf>
    <xf numFmtId="0" fontId="23" fillId="0" borderId="0" xfId="108" applyFont="1" applyBorder="1" applyAlignment="1">
      <alignment vertical="center"/>
      <protection/>
    </xf>
    <xf numFmtId="0" fontId="0" fillId="0" borderId="0" xfId="108" applyFont="1" applyBorder="1" applyAlignment="1">
      <alignment vertical="center"/>
      <protection/>
    </xf>
    <xf numFmtId="0" fontId="29" fillId="0" borderId="0" xfId="108" applyFont="1" applyBorder="1" applyAlignment="1">
      <alignment horizontal="center" vertical="center"/>
      <protection/>
    </xf>
    <xf numFmtId="0" fontId="22" fillId="49" borderId="0" xfId="108" applyFont="1" applyFill="1" applyBorder="1" applyAlignment="1">
      <alignment horizontal="right" vertical="center"/>
      <protection/>
    </xf>
    <xf numFmtId="0" fontId="0" fillId="0" borderId="0" xfId="108">
      <alignment/>
      <protection/>
    </xf>
    <xf numFmtId="0" fontId="0" fillId="0" borderId="0" xfId="108" applyFill="1">
      <alignment/>
      <protection/>
    </xf>
    <xf numFmtId="0" fontId="20" fillId="0" borderId="0" xfId="108" applyFont="1">
      <alignment/>
      <protection/>
    </xf>
    <xf numFmtId="0" fontId="11" fillId="0" borderId="0" xfId="108" applyFont="1">
      <alignment/>
      <protection/>
    </xf>
    <xf numFmtId="0" fontId="16" fillId="0" borderId="0" xfId="108" applyFont="1" applyBorder="1">
      <alignment/>
      <protection/>
    </xf>
    <xf numFmtId="0" fontId="16" fillId="0" borderId="0" xfId="108" applyFont="1" applyBorder="1" applyAlignment="1">
      <alignment horizontal="center"/>
      <protection/>
    </xf>
    <xf numFmtId="0" fontId="17" fillId="0" borderId="0" xfId="108" applyFont="1" applyBorder="1">
      <alignment/>
      <protection/>
    </xf>
    <xf numFmtId="0" fontId="0" fillId="0" borderId="0" xfId="108" applyBorder="1">
      <alignment/>
      <protection/>
    </xf>
    <xf numFmtId="0" fontId="20" fillId="0" borderId="0" xfId="108" applyFont="1" applyBorder="1">
      <alignment/>
      <protection/>
    </xf>
    <xf numFmtId="0" fontId="95" fillId="0" borderId="0" xfId="108" applyFont="1" applyFill="1">
      <alignment/>
      <protection/>
    </xf>
    <xf numFmtId="0" fontId="96" fillId="0" borderId="0" xfId="108" applyFont="1">
      <alignment/>
      <protection/>
    </xf>
    <xf numFmtId="0" fontId="95" fillId="0" borderId="0" xfId="108" applyFont="1">
      <alignment/>
      <protection/>
    </xf>
    <xf numFmtId="0" fontId="96" fillId="0" borderId="0" xfId="108" applyFont="1" applyFill="1">
      <alignment/>
      <protection/>
    </xf>
    <xf numFmtId="49" fontId="97" fillId="0" borderId="0" xfId="108" applyNumberFormat="1" applyFont="1" applyAlignment="1">
      <alignment vertical="top"/>
      <protection/>
    </xf>
    <xf numFmtId="0" fontId="5" fillId="0" borderId="19" xfId="0" applyFont="1" applyBorder="1" applyAlignment="1">
      <alignment/>
    </xf>
    <xf numFmtId="0" fontId="5" fillId="0" borderId="21" xfId="0" applyFont="1" applyBorder="1" applyAlignment="1">
      <alignment/>
    </xf>
    <xf numFmtId="0" fontId="5" fillId="0" borderId="23" xfId="0" applyFont="1" applyBorder="1" applyAlignment="1">
      <alignment/>
    </xf>
    <xf numFmtId="0" fontId="29" fillId="0" borderId="0" xfId="0" applyFont="1" applyBorder="1" applyAlignment="1">
      <alignment vertical="center"/>
    </xf>
    <xf numFmtId="0" fontId="29" fillId="0" borderId="28" xfId="0" applyNumberFormat="1" applyFont="1" applyFill="1" applyBorder="1" applyAlignment="1">
      <alignment horizontal="left" vertical="center"/>
    </xf>
    <xf numFmtId="0" fontId="29" fillId="0" borderId="19" xfId="0" applyNumberFormat="1" applyFont="1" applyFill="1" applyBorder="1" applyAlignment="1">
      <alignment horizontal="left" vertical="center"/>
    </xf>
    <xf numFmtId="0" fontId="22" fillId="0" borderId="0" xfId="0" applyNumberFormat="1" applyFont="1" applyFill="1" applyBorder="1" applyAlignment="1">
      <alignment vertical="center"/>
    </xf>
    <xf numFmtId="0" fontId="22" fillId="0" borderId="0" xfId="0" applyNumberFormat="1" applyFont="1" applyFill="1" applyAlignment="1">
      <alignment vertical="center"/>
    </xf>
    <xf numFmtId="0" fontId="13" fillId="0" borderId="0" xfId="0" applyNumberFormat="1" applyFont="1" applyFill="1" applyBorder="1" applyAlignment="1">
      <alignment horizontal="right" vertical="center"/>
    </xf>
    <xf numFmtId="0" fontId="22" fillId="0" borderId="28" xfId="0" applyNumberFormat="1" applyFont="1" applyFill="1" applyBorder="1" applyAlignment="1">
      <alignment vertical="center"/>
    </xf>
    <xf numFmtId="0" fontId="22" fillId="0" borderId="29" xfId="0" applyNumberFormat="1" applyFont="1" applyFill="1" applyBorder="1" applyAlignment="1">
      <alignment vertical="center"/>
    </xf>
    <xf numFmtId="0" fontId="0" fillId="0" borderId="0" xfId="0" applyFont="1" applyFill="1" applyAlignment="1">
      <alignment horizontal="left" vertical="center"/>
    </xf>
    <xf numFmtId="0" fontId="44" fillId="0" borderId="0" xfId="0" applyFont="1" applyBorder="1" applyAlignment="1">
      <alignment vertical="center"/>
    </xf>
    <xf numFmtId="0" fontId="22" fillId="0" borderId="0" xfId="0" applyNumberFormat="1" applyFont="1" applyFill="1" applyBorder="1" applyAlignment="1">
      <alignment horizontal="left" vertical="center"/>
    </xf>
    <xf numFmtId="0" fontId="98" fillId="0" borderId="0" xfId="0" applyNumberFormat="1" applyFont="1" applyFill="1" applyBorder="1" applyAlignment="1">
      <alignment vertical="center"/>
    </xf>
    <xf numFmtId="0" fontId="0" fillId="0" borderId="0" xfId="0" applyFont="1" applyFill="1" applyAlignment="1">
      <alignment vertical="center"/>
    </xf>
    <xf numFmtId="0" fontId="29" fillId="0" borderId="0" xfId="0" applyNumberFormat="1" applyFont="1" applyFill="1" applyBorder="1" applyAlignment="1">
      <alignment horizontal="left" vertical="center"/>
    </xf>
    <xf numFmtId="0" fontId="29" fillId="0" borderId="29" xfId="0" applyNumberFormat="1" applyFont="1" applyFill="1" applyBorder="1" applyAlignment="1">
      <alignment horizontal="left" vertical="center"/>
    </xf>
    <xf numFmtId="0" fontId="22" fillId="0" borderId="26" xfId="0" applyNumberFormat="1" applyFont="1" applyFill="1" applyBorder="1" applyAlignment="1">
      <alignment vertical="center"/>
    </xf>
    <xf numFmtId="0" fontId="10" fillId="0" borderId="0" xfId="0" applyFont="1" applyBorder="1" applyAlignment="1">
      <alignment horizontal="center"/>
    </xf>
    <xf numFmtId="0" fontId="41" fillId="0" borderId="0" xfId="0" applyFont="1" applyAlignment="1">
      <alignment horizontal="center"/>
    </xf>
    <xf numFmtId="211" fontId="16" fillId="0" borderId="18" xfId="0" applyNumberFormat="1" applyFont="1" applyBorder="1" applyAlignment="1">
      <alignment horizontal="left" vertical="center"/>
    </xf>
    <xf numFmtId="0" fontId="0" fillId="0" borderId="0" xfId="0" applyBorder="1" applyAlignment="1">
      <alignment horizontal="left"/>
    </xf>
    <xf numFmtId="49" fontId="5" fillId="28" borderId="0" xfId="0" applyNumberFormat="1" applyFont="1" applyFill="1" applyAlignment="1">
      <alignment horizontal="left" vertical="center"/>
    </xf>
    <xf numFmtId="49" fontId="18" fillId="0" borderId="18" xfId="0" applyNumberFormat="1" applyFont="1" applyBorder="1" applyAlignment="1">
      <alignment horizontal="center" vertical="center"/>
    </xf>
    <xf numFmtId="49" fontId="18" fillId="0" borderId="18" xfId="108" applyNumberFormat="1" applyFont="1" applyBorder="1" applyAlignment="1">
      <alignment horizontal="right" vertical="center"/>
      <protection/>
    </xf>
    <xf numFmtId="49" fontId="19" fillId="28" borderId="31" xfId="108" applyNumberFormat="1" applyFont="1" applyFill="1" applyBorder="1" applyAlignment="1">
      <alignment horizontal="center" vertical="center"/>
      <protection/>
    </xf>
    <xf numFmtId="0" fontId="80" fillId="0" borderId="19" xfId="108" applyFont="1" applyBorder="1" applyAlignment="1">
      <alignment horizontal="left" vertical="center"/>
      <protection/>
    </xf>
    <xf numFmtId="211" fontId="16" fillId="0" borderId="18" xfId="108" applyNumberFormat="1" applyFont="1" applyBorder="1" applyAlignment="1">
      <alignment horizontal="left" vertical="center"/>
      <protection/>
    </xf>
    <xf numFmtId="0" fontId="41" fillId="0" borderId="0" xfId="106" applyFont="1" applyAlignment="1">
      <alignment horizontal="center"/>
      <protection/>
    </xf>
    <xf numFmtId="49" fontId="5" fillId="28" borderId="0" xfId="106" applyNumberFormat="1" applyFont="1" applyFill="1" applyAlignment="1">
      <alignment horizontal="left" vertical="center"/>
      <protection/>
    </xf>
    <xf numFmtId="49" fontId="18" fillId="0" borderId="18" xfId="106" applyNumberFormat="1" applyFont="1" applyBorder="1" applyAlignment="1">
      <alignment horizontal="center" vertical="center"/>
      <protection/>
    </xf>
    <xf numFmtId="0" fontId="80" fillId="53" borderId="19" xfId="108" applyFont="1" applyFill="1" applyBorder="1" applyAlignment="1">
      <alignment horizontal="left" vertical="center"/>
      <protection/>
    </xf>
    <xf numFmtId="0" fontId="42" fillId="49" borderId="0" xfId="108" applyFont="1" applyFill="1" applyAlignment="1">
      <alignment horizontal="left"/>
      <protection/>
    </xf>
    <xf numFmtId="0" fontId="96" fillId="0" borderId="0" xfId="108" applyFont="1" applyAlignment="1">
      <alignment horizontal="left"/>
      <protection/>
    </xf>
  </cellXfs>
  <cellStyles count="105">
    <cellStyle name="Normal" xfId="0"/>
    <cellStyle name="20% - Dekorfärg1" xfId="15"/>
    <cellStyle name="20% - Dekorfärg2" xfId="16"/>
    <cellStyle name="20% - Dekorfärg3" xfId="17"/>
    <cellStyle name="20% - Dekorfärg4" xfId="18"/>
    <cellStyle name="20% - Dekorfärg5" xfId="19"/>
    <cellStyle name="20% - Dekorfärg6" xfId="20"/>
    <cellStyle name="20% - Акцент1" xfId="21"/>
    <cellStyle name="20% - Акцент2" xfId="22"/>
    <cellStyle name="20% - Акцент3" xfId="23"/>
    <cellStyle name="20% - Акцент4" xfId="24"/>
    <cellStyle name="20% - Акцент5" xfId="25"/>
    <cellStyle name="20% - Акцент6" xfId="26"/>
    <cellStyle name="40% - Dekorfärg1" xfId="27"/>
    <cellStyle name="40% - Dekorfärg2" xfId="28"/>
    <cellStyle name="40% - Dekorfärg3" xfId="29"/>
    <cellStyle name="40% - Dekorfärg4" xfId="30"/>
    <cellStyle name="40% - Dekorfärg5" xfId="31"/>
    <cellStyle name="40% - Dekorfärg6" xfId="32"/>
    <cellStyle name="40% - Акцент1" xfId="33"/>
    <cellStyle name="40% - Акцент2" xfId="34"/>
    <cellStyle name="40% - Акцент3" xfId="35"/>
    <cellStyle name="40% - Акцент4" xfId="36"/>
    <cellStyle name="40% - Акцент5" xfId="37"/>
    <cellStyle name="40% - Акцент6" xfId="38"/>
    <cellStyle name="60% - Dekorfärg1" xfId="39"/>
    <cellStyle name="60% - Dekorfärg2" xfId="40"/>
    <cellStyle name="60% - Dekorfärg3" xfId="41"/>
    <cellStyle name="60% - Dekorfärg4" xfId="42"/>
    <cellStyle name="60% - Dekorfärg5" xfId="43"/>
    <cellStyle name="60% - Dekorfärg6" xfId="44"/>
    <cellStyle name="60% - Акцент1" xfId="45"/>
    <cellStyle name="60% - Акцент2" xfId="46"/>
    <cellStyle name="60% - Акцент3" xfId="47"/>
    <cellStyle name="60% - Акцент4" xfId="48"/>
    <cellStyle name="60% - Акцент5" xfId="49"/>
    <cellStyle name="60% - Акцент6" xfId="50"/>
    <cellStyle name="Anteckning" xfId="51"/>
    <cellStyle name="Beräkning" xfId="52"/>
    <cellStyle name="Bra" xfId="53"/>
    <cellStyle name="Currency_Doubles16" xfId="54"/>
    <cellStyle name="Currency_MD16" xfId="55"/>
    <cellStyle name="Dålig" xfId="56"/>
    <cellStyle name="Färg1" xfId="57"/>
    <cellStyle name="Färg2" xfId="58"/>
    <cellStyle name="Färg3" xfId="59"/>
    <cellStyle name="Färg4" xfId="60"/>
    <cellStyle name="Färg5" xfId="61"/>
    <cellStyle name="Färg6" xfId="62"/>
    <cellStyle name="Förklarande text" xfId="63"/>
    <cellStyle name="Indata" xfId="64"/>
    <cellStyle name="Kontrollcell" xfId="65"/>
    <cellStyle name="Länkad cell" xfId="66"/>
    <cellStyle name="Milliers [0]_ACCEP°DBL" xfId="67"/>
    <cellStyle name="Milliers_ACCEP°DBL" xfId="68"/>
    <cellStyle name="Monétaire [0]_ACCEP°DBL" xfId="69"/>
    <cellStyle name="Monétaire_ACCEP°DBL" xfId="70"/>
    <cellStyle name="Neutral" xfId="71"/>
    <cellStyle name="Normal 2" xfId="72"/>
    <cellStyle name="Normal 3" xfId="73"/>
    <cellStyle name="Normal 4" xfId="74"/>
    <cellStyle name="Rubrik" xfId="75"/>
    <cellStyle name="Rubrik 1" xfId="76"/>
    <cellStyle name="Rubrik 2" xfId="77"/>
    <cellStyle name="Rubrik 3" xfId="78"/>
    <cellStyle name="Rubrik 4" xfId="79"/>
    <cellStyle name="Summa" xfId="80"/>
    <cellStyle name="Utdata" xfId="81"/>
    <cellStyle name="Varningstext" xfId="82"/>
    <cellStyle name="Акцент1" xfId="83"/>
    <cellStyle name="Акцент2" xfId="84"/>
    <cellStyle name="Акцент3" xfId="85"/>
    <cellStyle name="Акцент4" xfId="86"/>
    <cellStyle name="Акцент5" xfId="87"/>
    <cellStyle name="Акцент6" xfId="88"/>
    <cellStyle name="Ввод " xfId="89"/>
    <cellStyle name="Вывод" xfId="90"/>
    <cellStyle name="Вычисление" xfId="91"/>
    <cellStyle name="Hyperlink" xfId="92"/>
    <cellStyle name="Currency" xfId="93"/>
    <cellStyle name="Currency [0]" xfId="94"/>
    <cellStyle name="Денежный_Мужчины пары" xfId="95"/>
    <cellStyle name="Денежный_Одиночный разряд мужчины" xfId="96"/>
    <cellStyle name="Денежный_СЕТКА на 16 2" xfId="97"/>
    <cellStyle name="Заголовок 1" xfId="98"/>
    <cellStyle name="Заголовок 2" xfId="99"/>
    <cellStyle name="Заголовок 3" xfId="100"/>
    <cellStyle name="Заголовок 4" xfId="101"/>
    <cellStyle name="Итог" xfId="102"/>
    <cellStyle name="Контрольная ячейка" xfId="103"/>
    <cellStyle name="Название" xfId="104"/>
    <cellStyle name="Нейтральный" xfId="105"/>
    <cellStyle name="Обычный 2" xfId="106"/>
    <cellStyle name="Обычный_ФОК Серебрянка" xfId="107"/>
    <cellStyle name="Обычный_ФОК Серебрянка 2" xfId="108"/>
    <cellStyle name="Followed Hyperlink" xfId="109"/>
    <cellStyle name="Плохой" xfId="110"/>
    <cellStyle name="Пояснение" xfId="111"/>
    <cellStyle name="Примечание" xfId="112"/>
    <cellStyle name="Percent" xfId="113"/>
    <cellStyle name="Связанная ячейка" xfId="114"/>
    <cellStyle name="Текст предупреждения" xfId="115"/>
    <cellStyle name="Comma" xfId="116"/>
    <cellStyle name="Comma [0]" xfId="117"/>
    <cellStyle name="Хороший" xfId="118"/>
  </cellStyles>
  <dxfs count="398">
    <dxf>
      <font>
        <b/>
        <i val="0"/>
      </font>
    </dxf>
    <dxf>
      <font>
        <b/>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i val="0"/>
        <color indexed="11"/>
      </font>
    </dxf>
    <dxf>
      <font>
        <b/>
        <i val="0"/>
        <color indexed="11"/>
      </font>
    </dxf>
    <dxf>
      <font>
        <b val="0"/>
        <i/>
        <color indexed="1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i val="0"/>
      </font>
    </dxf>
    <dxf>
      <font>
        <b/>
        <i val="0"/>
      </font>
    </dxf>
    <dxf>
      <font>
        <b/>
        <i val="0"/>
      </font>
    </dxf>
    <dxf>
      <font>
        <b/>
        <i val="0"/>
      </font>
    </dxf>
    <dxf>
      <font>
        <b val="0"/>
        <i val="0"/>
      </font>
    </dxf>
    <dxf>
      <font>
        <b/>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val="0"/>
        <i val="0"/>
      </font>
    </dxf>
    <dxf>
      <font>
        <b/>
        <i val="0"/>
      </font>
    </dxf>
    <dxf>
      <font>
        <i val="0"/>
        <color indexed="11"/>
      </font>
    </dxf>
    <dxf>
      <font>
        <b/>
        <i val="0"/>
        <color indexed="11"/>
      </font>
    </dxf>
    <dxf>
      <font>
        <b val="0"/>
        <i/>
        <color indexed="10"/>
      </font>
    </dxf>
    <dxf>
      <font>
        <b/>
        <i val="0"/>
      </font>
    </dxf>
    <dxf>
      <font>
        <b/>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val="0"/>
        <i val="0"/>
      </font>
    </dxf>
    <dxf>
      <font>
        <b/>
        <i val="0"/>
      </font>
    </dxf>
    <dxf>
      <font>
        <i val="0"/>
        <color indexed="11"/>
      </font>
    </dxf>
    <dxf>
      <font>
        <b/>
        <i val="0"/>
        <color indexed="11"/>
      </font>
    </dxf>
    <dxf>
      <font>
        <b val="0"/>
        <i/>
        <color indexed="10"/>
      </font>
    </dxf>
    <dxf>
      <font>
        <b/>
        <i val="0"/>
      </font>
    </dxf>
    <dxf>
      <font>
        <b/>
        <i val="0"/>
      </font>
    </dxf>
    <dxf>
      <font>
        <i val="0"/>
        <color indexed="9"/>
      </font>
    </dxf>
    <dxf>
      <font>
        <i val="0"/>
        <color indexed="11"/>
      </font>
    </dxf>
    <dxf>
      <font>
        <b/>
        <i val="0"/>
        <color indexed="11"/>
      </font>
    </dxf>
    <dxf>
      <font>
        <b val="0"/>
        <i/>
        <color indexed="10"/>
      </font>
    </dxf>
    <dxf>
      <font>
        <i val="0"/>
        <color indexed="11"/>
      </font>
    </dxf>
    <dxf>
      <font>
        <b/>
        <i val="0"/>
        <color indexed="11"/>
      </font>
    </dxf>
    <dxf>
      <font>
        <b val="0"/>
        <i/>
        <color indexed="10"/>
      </font>
    </dxf>
    <dxf>
      <font>
        <b/>
        <i val="0"/>
      </font>
    </dxf>
    <dxf>
      <font>
        <b/>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b/>
        <i val="0"/>
      </font>
    </dxf>
    <dxf>
      <font>
        <b/>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11"/>
      </font>
    </dxf>
    <dxf>
      <font>
        <b/>
        <i val="0"/>
        <color indexed="11"/>
      </font>
    </dxf>
    <dxf>
      <font>
        <b val="0"/>
        <i/>
        <color indexed="10"/>
      </font>
    </dxf>
    <dxf>
      <font>
        <b/>
        <i val="0"/>
      </font>
    </dxf>
    <dxf>
      <font>
        <b/>
        <i val="0"/>
      </font>
    </dxf>
    <dxf>
      <font>
        <i val="0"/>
        <color indexed="11"/>
      </font>
    </dxf>
    <dxf>
      <font>
        <b/>
        <i val="0"/>
        <color indexed="11"/>
      </font>
    </dxf>
    <dxf>
      <font>
        <b val="0"/>
        <i/>
        <color indexed="10"/>
      </font>
    </dxf>
    <dxf>
      <font>
        <b/>
        <i val="0"/>
      </font>
    </dxf>
    <dxf>
      <font>
        <b/>
        <i val="0"/>
      </font>
    </dxf>
    <dxf>
      <font>
        <i val="0"/>
        <color indexed="11"/>
      </font>
    </dxf>
    <dxf>
      <font>
        <b/>
        <i val="0"/>
        <color indexed="11"/>
      </font>
    </dxf>
    <dxf>
      <font>
        <b val="0"/>
        <i/>
        <color indexed="10"/>
      </font>
    </dxf>
    <dxf>
      <font>
        <b/>
        <i val="0"/>
      </font>
    </dxf>
    <dxf>
      <font>
        <b/>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b/>
        <i val="0"/>
      </font>
    </dxf>
    <dxf>
      <font>
        <b/>
        <i val="0"/>
      </font>
    </dxf>
    <dxf>
      <font>
        <i val="0"/>
        <color indexed="11"/>
      </font>
    </dxf>
    <dxf>
      <font>
        <b/>
        <i val="0"/>
        <color indexed="11"/>
      </font>
    </dxf>
    <dxf>
      <font>
        <b val="0"/>
        <i/>
        <color indexed="10"/>
      </font>
    </dxf>
    <dxf>
      <font>
        <b/>
        <i val="0"/>
      </font>
    </dxf>
    <dxf>
      <font>
        <b/>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color indexed="9"/>
      </font>
      <fill>
        <patternFill>
          <bgColor indexed="9"/>
        </patternFill>
      </fill>
    </dxf>
    <dxf>
      <font>
        <b/>
        <i val="0"/>
        <color auto="1"/>
      </font>
      <fill>
        <patternFill>
          <bgColor indexed="9"/>
        </patternFill>
      </fill>
    </dxf>
    <dxf>
      <font>
        <b val="0"/>
        <i val="0"/>
        <color indexed="9"/>
      </font>
      <fill>
        <patternFill patternType="solid">
          <bgColor indexed="9"/>
        </patternFill>
      </fill>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i val="0"/>
        <color indexed="9"/>
      </font>
    </dxf>
    <dxf>
      <font>
        <i val="0"/>
        <color indexed="11"/>
      </font>
    </dxf>
    <dxf>
      <font>
        <b/>
        <i val="0"/>
        <color indexed="11"/>
      </font>
    </dxf>
    <dxf>
      <font>
        <b val="0"/>
        <i/>
        <color indexed="10"/>
      </font>
    </dxf>
    <dxf>
      <font>
        <i val="0"/>
        <color indexed="11"/>
      </font>
    </dxf>
    <dxf>
      <font>
        <b/>
        <i val="0"/>
        <color indexed="11"/>
      </font>
    </dxf>
    <dxf>
      <font>
        <b val="0"/>
        <i/>
        <color indexed="10"/>
      </font>
    </dxf>
    <dxf>
      <font>
        <b/>
        <i val="0"/>
      </font>
    </dxf>
    <dxf>
      <font>
        <b/>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b/>
        <i val="0"/>
      </font>
    </dxf>
    <dxf>
      <font>
        <b/>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11"/>
      </font>
    </dxf>
    <dxf>
      <font>
        <b/>
        <i val="0"/>
        <color indexed="11"/>
      </font>
    </dxf>
    <dxf>
      <font>
        <b val="0"/>
        <i/>
        <color indexed="10"/>
      </font>
    </dxf>
    <dxf>
      <font>
        <b/>
        <i val="0"/>
      </font>
    </dxf>
    <dxf>
      <font>
        <b/>
        <i val="0"/>
      </font>
    </dxf>
    <dxf>
      <font>
        <i val="0"/>
        <color indexed="11"/>
      </font>
    </dxf>
    <dxf>
      <font>
        <b/>
        <i val="0"/>
        <color indexed="11"/>
      </font>
    </dxf>
    <dxf>
      <font>
        <b val="0"/>
        <i/>
        <color indexed="10"/>
      </font>
    </dxf>
    <dxf>
      <font>
        <b/>
        <i val="0"/>
      </font>
    </dxf>
    <dxf>
      <font>
        <b/>
        <i val="0"/>
      </font>
    </dxf>
    <dxf>
      <font>
        <i val="0"/>
        <color indexed="11"/>
      </font>
    </dxf>
    <dxf>
      <font>
        <b/>
        <i val="0"/>
        <color indexed="11"/>
      </font>
    </dxf>
    <dxf>
      <font>
        <b val="0"/>
        <i/>
        <color indexed="10"/>
      </font>
    </dxf>
    <dxf>
      <font>
        <b/>
        <i val="0"/>
      </font>
    </dxf>
    <dxf>
      <font>
        <b/>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b/>
        <i val="0"/>
      </font>
    </dxf>
    <dxf>
      <font>
        <b/>
        <i val="0"/>
      </font>
    </dxf>
    <dxf>
      <font>
        <i val="0"/>
        <color indexed="11"/>
      </font>
    </dxf>
    <dxf>
      <font>
        <b/>
        <i val="0"/>
        <color indexed="11"/>
      </font>
    </dxf>
    <dxf>
      <font>
        <b val="0"/>
        <i/>
        <color indexed="10"/>
      </font>
    </dxf>
    <dxf>
      <font>
        <b/>
        <i val="0"/>
      </font>
    </dxf>
    <dxf>
      <font>
        <b/>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color indexed="9"/>
      </font>
      <fill>
        <patternFill>
          <bgColor indexed="9"/>
        </patternFill>
      </fill>
    </dxf>
    <dxf>
      <font>
        <b/>
        <i val="0"/>
        <color auto="1"/>
      </font>
      <fill>
        <patternFill>
          <bgColor indexed="9"/>
        </patternFill>
      </fill>
    </dxf>
    <dxf>
      <font>
        <b val="0"/>
        <i val="0"/>
        <color indexed="9"/>
      </font>
      <fill>
        <patternFill patternType="solid">
          <bgColor indexed="9"/>
        </patternFill>
      </fill>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dxf>
    <dxf>
      <font>
        <b/>
        <i val="0"/>
      </font>
    </dxf>
    <dxf>
      <font>
        <b val="0"/>
        <i val="0"/>
      </font>
    </dxf>
    <dxf>
      <font>
        <b/>
        <i val="0"/>
      </font>
    </dxf>
    <dxf>
      <font>
        <b/>
        <i val="0"/>
      </font>
    </dxf>
    <dxf>
      <font>
        <b val="0"/>
        <i val="0"/>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ill>
        <patternFill>
          <bgColor indexed="42"/>
        </patternFill>
      </fill>
    </dxf>
    <dxf>
      <font>
        <b/>
        <i val="0"/>
      </font>
    </dxf>
    <dxf>
      <font>
        <b val="0"/>
        <i val="0"/>
      </font>
    </dxf>
    <dxf>
      <font>
        <b/>
        <i val="0"/>
      </font>
    </dxf>
    <dxf>
      <font>
        <b/>
        <i val="0"/>
      </font>
    </dxf>
    <dxf>
      <font>
        <b val="0"/>
        <i val="0"/>
      </font>
    </dxf>
    <dxf>
      <font>
        <b/>
        <i val="0"/>
      </font>
    </dxf>
    <dxf>
      <font>
        <b/>
        <i val="0"/>
      </font>
    </dxf>
    <dxf>
      <font>
        <b val="0"/>
        <i val="0"/>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ill>
        <patternFill>
          <bgColor indexed="42"/>
        </patternFill>
      </fill>
    </dxf>
    <dxf>
      <font>
        <i val="0"/>
        <color indexed="9"/>
      </font>
      <fill>
        <patternFill>
          <bgColor indexed="42"/>
        </patternFill>
      </fill>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val="0"/>
        <i val="0"/>
      </font>
    </dxf>
    <dxf>
      <font>
        <b/>
        <i val="0"/>
      </font>
    </dxf>
    <dxf>
      <font>
        <i val="0"/>
        <color indexed="9"/>
      </font>
    </dxf>
    <dxf>
      <font>
        <b/>
        <i val="0"/>
      </font>
    </dxf>
    <dxf>
      <font>
        <b val="0"/>
        <i val="0"/>
      </font>
    </dxf>
    <dxf>
      <font>
        <b/>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i val="0"/>
      </font>
    </dxf>
    <dxf>
      <font>
        <b/>
        <i val="0"/>
      </font>
    </dxf>
    <dxf>
      <font>
        <b/>
        <i val="0"/>
      </font>
    </dxf>
    <dxf>
      <font>
        <b/>
        <i val="0"/>
      </font>
    </dxf>
    <dxf>
      <font>
        <b val="0"/>
        <i val="0"/>
      </font>
    </dxf>
    <dxf>
      <font>
        <i val="0"/>
        <color indexed="11"/>
      </font>
    </dxf>
    <dxf>
      <font>
        <b/>
        <i val="0"/>
        <color indexed="11"/>
      </font>
    </dxf>
    <dxf>
      <font>
        <b val="0"/>
        <i/>
        <color indexed="10"/>
      </font>
    </dxf>
    <dxf>
      <font>
        <b/>
        <i val="0"/>
      </font>
    </dxf>
    <dxf>
      <font>
        <i val="0"/>
        <color indexed="9"/>
      </font>
      <fill>
        <patternFill>
          <bgColor indexed="42"/>
        </patternFill>
      </fill>
    </dxf>
    <dxf>
      <font>
        <b/>
        <i val="0"/>
      </font>
    </dxf>
    <dxf>
      <font>
        <b val="0"/>
        <i val="0"/>
      </font>
    </dxf>
    <dxf>
      <font>
        <b/>
        <i val="0"/>
      </font>
    </dxf>
    <dxf>
      <font>
        <i val="0"/>
        <color indexed="9"/>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i val="0"/>
      </font>
    </dxf>
    <dxf>
      <font>
        <b/>
        <i val="0"/>
      </font>
    </dxf>
    <dxf>
      <font>
        <b/>
        <i val="0"/>
      </font>
    </dxf>
    <dxf>
      <font>
        <b/>
        <i val="0"/>
      </font>
    </dxf>
    <dxf>
      <font>
        <b val="0"/>
        <i val="0"/>
      </font>
    </dxf>
    <dxf>
      <font>
        <i val="0"/>
        <color indexed="11"/>
      </font>
    </dxf>
    <dxf>
      <font>
        <b/>
        <i val="0"/>
        <color indexed="11"/>
      </font>
    </dxf>
    <dxf>
      <font>
        <b val="0"/>
        <i/>
        <color indexed="10"/>
      </font>
    </dxf>
    <dxf>
      <font>
        <b/>
        <i val="0"/>
      </font>
    </dxf>
    <dxf>
      <font>
        <i val="0"/>
        <color indexed="9"/>
      </font>
      <fill>
        <patternFill>
          <bgColor indexed="42"/>
        </patternFill>
      </fill>
    </dxf>
    <dxf>
      <font>
        <i val="0"/>
        <color indexed="9"/>
      </font>
    </dxf>
    <dxf>
      <font>
        <b/>
        <i val="0"/>
      </font>
    </dxf>
    <dxf>
      <font>
        <b/>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i val="0"/>
      </font>
    </dxf>
    <dxf>
      <font>
        <b/>
        <i val="0"/>
      </font>
    </dxf>
    <dxf>
      <font>
        <b val="0"/>
        <i val="0"/>
      </font>
    </dxf>
    <dxf>
      <font>
        <i val="0"/>
        <color indexed="11"/>
      </font>
    </dxf>
    <dxf>
      <font>
        <b/>
        <i val="0"/>
        <color indexed="11"/>
      </font>
    </dxf>
    <dxf>
      <font>
        <b val="0"/>
        <i/>
        <color indexed="1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i val="0"/>
      </font>
    </dxf>
    <dxf>
      <font>
        <b/>
        <i val="0"/>
      </font>
    </dxf>
    <dxf>
      <font>
        <b/>
        <i val="0"/>
      </font>
    </dxf>
    <dxf>
      <font>
        <b/>
        <i val="0"/>
      </font>
    </dxf>
    <dxf>
      <font>
        <b val="0"/>
        <i val="0"/>
      </font>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4;&#1076;&#1080;&#1085;&#1086;&#1095;&#1085;&#1099;&#1081;%20&#1088;&#1072;&#1079;&#1088;&#1103;&#1076;\Documents%20and%20Settings\tennis07\Desktop\&#1090;&#1091;&#1088;&#1085;&#1080;&#1088;\&#1076;&#1077;&#1074;&#1091;&#1096;&#1082;&#1080;%20&#1076;&#1086;%2014%2006%201.3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7;&#1077;&#1090;&#1082;&#1080;%20ITF1"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DOCUMENTS\&#1057;&#1086;&#1088;&#1077;&#1074;&#1085;&#1086;&#1074;&#1072;&#1085;&#1080;&#1103;%20&#1060;&#1054;&#1050;%20&#1057;&#1077;&#1088;&#1077;&#1073;&#1088;&#1103;&#1085;&#1082;&#1072;\&#1057;&#1086;&#1088;&#1077;&#1074;&#1085;&#1086;&#1074;&#1072;&#1085;&#1080;&#1103;%20&#1060;&#1054;&#1050;%20&#1057;&#1077;&#1088;&#1077;&#1073;&#1088;&#1103;&#1085;&#1082;&#1072;\&#1102;&#1085;&#1086;&#1096;&#1080;%20&#1076;&#1086;%2012%20&#1083;&#1077;&#1090;%2022-23\&#1089;&#1077;&#1090;&#1082;&#1080;%20&#1088;&#1072;&#1089;&#1087;&#1080;&#1089;&#1072;&#1085;&#1080;&#1103;\Documents%20and%20Settings\tennis07\Desktop\&#1090;&#1091;&#1088;&#1085;&#1080;&#1088;\&#1076;&#1077;&#1074;&#1091;&#1096;&#1082;&#1080;%20&#1076;&#1086;%2014%2006%201.3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es Receipt"/>
      <sheetName val="Important"/>
      <sheetName val="Week SetUp"/>
      <sheetName val="CHECKLIST"/>
      <sheetName val="Cover page"/>
      <sheetName val="Tourn Report"/>
      <sheetName val="Statistics"/>
      <sheetName val="Plr Notice"/>
      <sheetName val="IMPORT Si Main"/>
      <sheetName val="Si Main Draw Prep"/>
      <sheetName val="Si Main 32"/>
      <sheetName val="IMPORT Si Qual"/>
      <sheetName val="Hotel &amp; Phone Record"/>
      <sheetName val="Contact Details Non-IPIN"/>
      <sheetName val="Si Qual Sign-in sheet"/>
      <sheetName val="Si Qual Acc Prep Fut&amp;Wk1"/>
      <sheetName val="Si Qual Acc Prep Wk2"/>
      <sheetName val="Si Qual Acc Prep Wk3"/>
      <sheetName val="Si Qual Draw Prep Fut&amp;Wk1"/>
      <sheetName val="Si Qual Draw Prep Wk2"/>
      <sheetName val="Si Qual Draw Prep Wk3"/>
      <sheetName val="Si Qual 32&gt;8"/>
      <sheetName val="Si Qual 64&gt;8"/>
      <sheetName val="Si Qual 128&gt;8"/>
      <sheetName val="Si PlayOff"/>
      <sheetName val="Do Rankings"/>
      <sheetName val="Do Sign-in sheet"/>
      <sheetName val="Do Acc Prep Fut&amp;Wk12"/>
      <sheetName val="Do Acc Prep Wk3"/>
      <sheetName val="Do Main Draw Prep Fut&amp;Wk12"/>
      <sheetName val="Do Main Draw Prep Wk34"/>
      <sheetName val="Do Main 16"/>
      <sheetName val="Do Masters 8"/>
      <sheetName val="Do Qual Draw Prep  Wk12"/>
      <sheetName val="Do Qual Draw Prep Wk3"/>
      <sheetName val="Do Qual 4&gt;1 Sat"/>
      <sheetName val="OofP Main 4 cts"/>
      <sheetName val="OofP Main 6 cts"/>
      <sheetName val="OofP Main 8 cts"/>
      <sheetName val="OofP 1 crt"/>
      <sheetName val="OofP Qual 4 cts"/>
      <sheetName val="OofP Qual 6 cts"/>
      <sheetName val="OofP Qual 8 cts"/>
      <sheetName val="Practice Cts"/>
      <sheetName val="Si LL List"/>
      <sheetName val="Si Alt List"/>
      <sheetName val="Do LL List"/>
      <sheetName val="Do Alt List"/>
      <sheetName val="Do Masters Alt List"/>
      <sheetName val="Fines chart"/>
      <sheetName val="Code Viol."/>
      <sheetName val="Fines Fees Offences"/>
      <sheetName val="Fines Receipt Stored"/>
      <sheetName val="Officials"/>
      <sheetName val="CU Evaluation"/>
      <sheetName val="ScCard Set3&amp;Front"/>
      <sheetName val="ScCard Set 1&amp;2"/>
      <sheetName val="ScCard Code etc."/>
      <sheetName val="Medical Cert"/>
      <sheetName val="Unusual Ruling"/>
      <sheetName val="Light Measurements"/>
      <sheetName val="Qual EntryFee Rec"/>
      <sheetName val="Men's Entry 06"/>
      <sheetName val="Men's Withdrawal 06"/>
      <sheetName val="Combo Main Si&amp;Do"/>
      <sheetName val="Combo Masters Si&amp;Do"/>
      <sheetName val="Combo Qual 128&gt;8"/>
      <sheetName val="MatchSheet"/>
      <sheetName val="Module1"/>
    </sheetNames>
    <sheetDataSet>
      <sheetData sheetId="2">
        <row r="8">
          <cell r="A8">
            <v>0</v>
          </cell>
        </row>
        <row r="12">
          <cell r="C12" t="str">
            <v> </v>
          </cell>
        </row>
      </sheetData>
      <sheetData sheetId="9">
        <row r="7">
          <cell r="A7">
            <v>1</v>
          </cell>
          <cell r="B7" t="str">
            <v>Алеша</v>
          </cell>
          <cell r="C7" t="str">
            <v>Карина</v>
          </cell>
          <cell r="D7" t="str">
            <v>минск</v>
          </cell>
          <cell r="E7">
            <v>34033</v>
          </cell>
          <cell r="I7">
            <v>0</v>
          </cell>
          <cell r="J7" t="str">
            <v>DA</v>
          </cell>
          <cell r="K7">
            <v>2</v>
          </cell>
        </row>
        <row r="8">
          <cell r="A8">
            <v>2</v>
          </cell>
          <cell r="B8" t="str">
            <v>чебышева</v>
          </cell>
          <cell r="C8" t="str">
            <v>анна</v>
          </cell>
          <cell r="D8" t="str">
            <v>минск</v>
          </cell>
          <cell r="E8">
            <v>34230</v>
          </cell>
          <cell r="I8">
            <v>0</v>
          </cell>
          <cell r="J8" t="str">
            <v>DA</v>
          </cell>
          <cell r="K8">
            <v>3</v>
          </cell>
        </row>
        <row r="9">
          <cell r="A9">
            <v>3</v>
          </cell>
          <cell r="B9" t="str">
            <v>киселева</v>
          </cell>
          <cell r="C9" t="str">
            <v>виктория</v>
          </cell>
          <cell r="D9" t="str">
            <v>минск</v>
          </cell>
          <cell r="E9">
            <v>34333</v>
          </cell>
          <cell r="I9">
            <v>0</v>
          </cell>
          <cell r="J9" t="str">
            <v>DA</v>
          </cell>
          <cell r="K9">
            <v>4</v>
          </cell>
        </row>
        <row r="10">
          <cell r="A10">
            <v>4</v>
          </cell>
          <cell r="B10" t="str">
            <v>лысакова</v>
          </cell>
          <cell r="C10" t="str">
            <v>ксения</v>
          </cell>
          <cell r="D10" t="str">
            <v>барановичи</v>
          </cell>
          <cell r="E10">
            <v>34373</v>
          </cell>
          <cell r="I10">
            <v>0</v>
          </cell>
          <cell r="J10" t="str">
            <v>DA</v>
          </cell>
          <cell r="K10">
            <v>5</v>
          </cell>
        </row>
        <row r="11">
          <cell r="A11">
            <v>5</v>
          </cell>
          <cell r="B11" t="str">
            <v>кремень</v>
          </cell>
          <cell r="C11" t="str">
            <v>илона</v>
          </cell>
          <cell r="D11" t="str">
            <v>минск</v>
          </cell>
          <cell r="E11" t="str">
            <v>18.0194</v>
          </cell>
          <cell r="I11">
            <v>0</v>
          </cell>
          <cell r="J11" t="str">
            <v>DA</v>
          </cell>
          <cell r="K11">
            <v>6</v>
          </cell>
        </row>
        <row r="12">
          <cell r="A12">
            <v>6</v>
          </cell>
          <cell r="B12" t="str">
            <v>саснович</v>
          </cell>
          <cell r="C12" t="str">
            <v>александра</v>
          </cell>
          <cell r="D12" t="str">
            <v>минск</v>
          </cell>
          <cell r="E12">
            <v>34415</v>
          </cell>
          <cell r="I12">
            <v>0</v>
          </cell>
          <cell r="J12" t="str">
            <v>DA</v>
          </cell>
          <cell r="K12">
            <v>7</v>
          </cell>
        </row>
        <row r="13">
          <cell r="A13">
            <v>7</v>
          </cell>
          <cell r="B13" t="str">
            <v>вавулина</v>
          </cell>
          <cell r="C13" t="str">
            <v>наталья</v>
          </cell>
          <cell r="D13" t="str">
            <v>минск</v>
          </cell>
          <cell r="E13">
            <v>34238</v>
          </cell>
          <cell r="I13">
            <v>0</v>
          </cell>
          <cell r="J13" t="str">
            <v>DA</v>
          </cell>
          <cell r="K13">
            <v>8</v>
          </cell>
        </row>
        <row r="14">
          <cell r="A14">
            <v>8</v>
          </cell>
          <cell r="B14" t="str">
            <v>красильщикова</v>
          </cell>
          <cell r="C14" t="str">
            <v>дарья</v>
          </cell>
          <cell r="D14" t="str">
            <v>минск</v>
          </cell>
          <cell r="E14">
            <v>34211</v>
          </cell>
          <cell r="I14">
            <v>0</v>
          </cell>
          <cell r="J14" t="str">
            <v>DA</v>
          </cell>
          <cell r="K14">
            <v>10</v>
          </cell>
        </row>
        <row r="15">
          <cell r="A15">
            <v>9</v>
          </cell>
          <cell r="B15" t="str">
            <v>понада</v>
          </cell>
          <cell r="C15" t="str">
            <v>елена</v>
          </cell>
          <cell r="D15" t="str">
            <v>минск</v>
          </cell>
          <cell r="E15">
            <v>34314</v>
          </cell>
          <cell r="I15">
            <v>0</v>
          </cell>
          <cell r="J15" t="str">
            <v>DA</v>
          </cell>
          <cell r="K15">
            <v>11</v>
          </cell>
        </row>
        <row r="16">
          <cell r="A16">
            <v>10</v>
          </cell>
          <cell r="B16" t="str">
            <v>рубель </v>
          </cell>
          <cell r="C16" t="str">
            <v>анастасия</v>
          </cell>
          <cell r="D16" t="str">
            <v>минск</v>
          </cell>
          <cell r="E16">
            <v>34746</v>
          </cell>
          <cell r="I16">
            <v>0</v>
          </cell>
          <cell r="J16" t="str">
            <v>DA</v>
          </cell>
          <cell r="K16">
            <v>12</v>
          </cell>
        </row>
        <row r="17">
          <cell r="A17">
            <v>11</v>
          </cell>
          <cell r="B17" t="str">
            <v>гузаревич</v>
          </cell>
          <cell r="C17" t="str">
            <v>илона</v>
          </cell>
          <cell r="D17" t="str">
            <v>минск</v>
          </cell>
          <cell r="E17">
            <v>34205</v>
          </cell>
          <cell r="I17">
            <v>0</v>
          </cell>
          <cell r="J17" t="str">
            <v>DA</v>
          </cell>
          <cell r="K17">
            <v>13</v>
          </cell>
        </row>
        <row r="18">
          <cell r="A18">
            <v>12</v>
          </cell>
          <cell r="B18" t="str">
            <v>бондарович</v>
          </cell>
          <cell r="C18" t="str">
            <v>юлия</v>
          </cell>
          <cell r="D18" t="str">
            <v>минск</v>
          </cell>
          <cell r="E18">
            <v>34299</v>
          </cell>
          <cell r="I18">
            <v>0</v>
          </cell>
          <cell r="J18" t="str">
            <v>DA</v>
          </cell>
          <cell r="K18">
            <v>14</v>
          </cell>
        </row>
        <row r="19">
          <cell r="A19">
            <v>13</v>
          </cell>
          <cell r="B19" t="str">
            <v>цыбук</v>
          </cell>
          <cell r="C19" t="str">
            <v>елена</v>
          </cell>
          <cell r="D19" t="str">
            <v>минск</v>
          </cell>
          <cell r="E19">
            <v>34014</v>
          </cell>
          <cell r="I19">
            <v>0</v>
          </cell>
          <cell r="J19" t="str">
            <v>DA</v>
          </cell>
          <cell r="K19">
            <v>16</v>
          </cell>
        </row>
        <row r="20">
          <cell r="A20">
            <v>14</v>
          </cell>
          <cell r="B20" t="str">
            <v>русак</v>
          </cell>
          <cell r="C20" t="str">
            <v>кристина</v>
          </cell>
          <cell r="D20" t="str">
            <v>минск</v>
          </cell>
          <cell r="E20">
            <v>34054</v>
          </cell>
          <cell r="I20">
            <v>0</v>
          </cell>
          <cell r="J20" t="str">
            <v>DA</v>
          </cell>
          <cell r="K20">
            <v>18</v>
          </cell>
        </row>
        <row r="21">
          <cell r="A21">
            <v>15</v>
          </cell>
          <cell r="B21" t="str">
            <v>качан</v>
          </cell>
          <cell r="C21" t="str">
            <v>ольга</v>
          </cell>
          <cell r="D21" t="str">
            <v>минск</v>
          </cell>
          <cell r="E21">
            <v>34142</v>
          </cell>
          <cell r="I21">
            <v>0</v>
          </cell>
          <cell r="J21" t="str">
            <v>DA</v>
          </cell>
          <cell r="K21">
            <v>19</v>
          </cell>
        </row>
        <row r="22">
          <cell r="A22">
            <v>16</v>
          </cell>
          <cell r="B22" t="str">
            <v>новикова</v>
          </cell>
          <cell r="C22" t="str">
            <v>евгения</v>
          </cell>
          <cell r="D22" t="str">
            <v>минск</v>
          </cell>
          <cell r="E22">
            <v>34215</v>
          </cell>
          <cell r="I22">
            <v>0</v>
          </cell>
          <cell r="J22" t="str">
            <v>DA</v>
          </cell>
          <cell r="K22">
            <v>20</v>
          </cell>
        </row>
        <row r="23">
          <cell r="A23">
            <v>17</v>
          </cell>
          <cell r="I23">
            <v>0</v>
          </cell>
          <cell r="J23" t="str">
            <v>WC</v>
          </cell>
        </row>
        <row r="24">
          <cell r="A24">
            <v>18</v>
          </cell>
          <cell r="I24">
            <v>0</v>
          </cell>
          <cell r="J24" t="str">
            <v>WC</v>
          </cell>
        </row>
        <row r="25">
          <cell r="A25">
            <v>19</v>
          </cell>
          <cell r="I25">
            <v>0</v>
          </cell>
          <cell r="J25" t="str">
            <v>SE</v>
          </cell>
        </row>
        <row r="26">
          <cell r="A26">
            <v>20</v>
          </cell>
          <cell r="I26">
            <v>0</v>
          </cell>
          <cell r="J26" t="str">
            <v>SE</v>
          </cell>
        </row>
        <row r="27">
          <cell r="A27">
            <v>21</v>
          </cell>
          <cell r="I27">
            <v>0</v>
          </cell>
          <cell r="J27" t="str">
            <v>SE</v>
          </cell>
        </row>
        <row r="28">
          <cell r="A28">
            <v>22</v>
          </cell>
          <cell r="I28">
            <v>0</v>
          </cell>
          <cell r="J28" t="str">
            <v>SE</v>
          </cell>
        </row>
        <row r="29">
          <cell r="A29">
            <v>23</v>
          </cell>
          <cell r="I29">
            <v>0</v>
          </cell>
          <cell r="J29" t="str">
            <v>SE</v>
          </cell>
        </row>
        <row r="30">
          <cell r="A30">
            <v>24</v>
          </cell>
          <cell r="I30">
            <v>0</v>
          </cell>
          <cell r="J30" t="str">
            <v>SE</v>
          </cell>
        </row>
        <row r="31">
          <cell r="A31">
            <v>25</v>
          </cell>
          <cell r="I31">
            <v>0</v>
          </cell>
        </row>
        <row r="32">
          <cell r="A32">
            <v>26</v>
          </cell>
          <cell r="I32">
            <v>0</v>
          </cell>
        </row>
        <row r="33">
          <cell r="A33">
            <v>27</v>
          </cell>
          <cell r="I33">
            <v>0</v>
          </cell>
        </row>
        <row r="34">
          <cell r="A34">
            <v>28</v>
          </cell>
          <cell r="I34">
            <v>0</v>
          </cell>
        </row>
        <row r="35">
          <cell r="A35">
            <v>29</v>
          </cell>
          <cell r="I35">
            <v>0</v>
          </cell>
        </row>
        <row r="36">
          <cell r="A36">
            <v>30</v>
          </cell>
          <cell r="I36">
            <v>0</v>
          </cell>
        </row>
        <row r="37">
          <cell r="A37">
            <v>31</v>
          </cell>
          <cell r="I37">
            <v>0</v>
          </cell>
        </row>
        <row r="38">
          <cell r="A38">
            <v>32</v>
          </cell>
          <cell r="I38">
            <v>0</v>
          </cell>
        </row>
      </sheetData>
      <sheetData sheetId="53">
        <row r="24">
          <cell r="P24" t="str">
            <v>Umpire</v>
          </cell>
        </row>
        <row r="25">
          <cell r="P25" t="str">
            <v> </v>
          </cell>
        </row>
        <row r="26">
          <cell r="P26" t="str">
            <v> </v>
          </cell>
        </row>
        <row r="27">
          <cell r="P27" t="str">
            <v> </v>
          </cell>
        </row>
        <row r="28">
          <cell r="P28" t="str">
            <v> </v>
          </cell>
        </row>
        <row r="29">
          <cell r="P29" t="str">
            <v> </v>
          </cell>
        </row>
        <row r="30">
          <cell r="P30" t="str">
            <v> </v>
          </cell>
        </row>
        <row r="31">
          <cell r="P31" t="str">
            <v> </v>
          </cell>
        </row>
        <row r="32">
          <cell r="P32" t="str">
            <v> </v>
          </cell>
        </row>
        <row r="33">
          <cell r="P33" t="str">
            <v> </v>
          </cell>
        </row>
        <row r="34">
          <cell r="P34" t="str">
            <v> </v>
          </cell>
        </row>
        <row r="35">
          <cell r="P35" t="str">
            <v>None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es Receipt"/>
      <sheetName val="Important"/>
      <sheetName val="Week SetUp"/>
      <sheetName val="CHECKLIST"/>
      <sheetName val="Cover page"/>
      <sheetName val="Tourn Report"/>
      <sheetName val="Statistics"/>
      <sheetName val="Plr Notice"/>
      <sheetName val="IMPORT Si Main"/>
      <sheetName val="Si Main Draw Prep"/>
      <sheetName val="Si Main 32"/>
      <sheetName val="IMPORT Si Qual"/>
      <sheetName val="Hotel &amp; Phone Record"/>
      <sheetName val="Contact Details Non-IPIN"/>
      <sheetName val="Si Qual Sign-in sheet"/>
      <sheetName val="Si Qual Acc Prep Fut&amp;Wk1"/>
      <sheetName val="Si Qual Acc Prep Wk2"/>
      <sheetName val="Si Qual Acc Prep Wk3"/>
      <sheetName val="Si Qual Draw Prep Fut&amp;Wk1"/>
      <sheetName val="Si Qual Draw Prep Wk2"/>
      <sheetName val="Si Qual Draw Prep Wk3"/>
      <sheetName val="Si Qual 32&gt;8"/>
      <sheetName val="Si Qual 64&gt;8"/>
      <sheetName val="Si Qual 128&gt;8"/>
      <sheetName val="Si PlayOff"/>
      <sheetName val="Do Rankings"/>
      <sheetName val="Do Sign-in sheet"/>
      <sheetName val="Do Acc Prep Fut&amp;Wk12"/>
      <sheetName val="Do Acc Prep Wk3"/>
      <sheetName val="Do Main Draw Prep Fut&amp;Wk12"/>
      <sheetName val="Do Main Draw Prep Wk34"/>
      <sheetName val="Do Main 16"/>
      <sheetName val="Do Masters 8"/>
      <sheetName val="Do Qual Draw Prep  Wk12"/>
      <sheetName val="Do Qual Draw Prep Wk3"/>
      <sheetName val="Do Qual 4&gt;1 Sat"/>
      <sheetName val="OofP Main 4 cts"/>
      <sheetName val="OofP Main 6 cts"/>
      <sheetName val="OofP Main 8 cts"/>
      <sheetName val="OofP 1 crt"/>
      <sheetName val="OofP Qual 4 cts"/>
      <sheetName val="OofP Qual 6 cts"/>
      <sheetName val="OofP Qual 8 cts"/>
      <sheetName val="Practice Cts"/>
      <sheetName val="Si LL List"/>
      <sheetName val="Si Alt List"/>
      <sheetName val="Do LL List"/>
      <sheetName val="Do Alt List"/>
      <sheetName val="Do Masters Alt List"/>
      <sheetName val="Fines chart"/>
      <sheetName val="Code Viol."/>
      <sheetName val="Fines Fees Offences"/>
      <sheetName val="Fines Receipt Stored"/>
      <sheetName val="Officials"/>
      <sheetName val="CU Evaluation"/>
      <sheetName val="ScCard Set3&amp;Front"/>
      <sheetName val="ScCard Set 1&amp;2"/>
      <sheetName val="ScCard Code etc."/>
      <sheetName val="Medical Cert"/>
      <sheetName val="Unusual Ruling"/>
      <sheetName val="Light Measurements"/>
      <sheetName val="Qual EntryFee Rec"/>
      <sheetName val="Men's Entry 06"/>
      <sheetName val="Men's Withdrawal 06"/>
      <sheetName val="Combo Main Si&amp;Do"/>
      <sheetName val="Combo Masters Si&amp;Do"/>
      <sheetName val="Combo Qual 128&gt;8"/>
      <sheetName val="MatchSheet"/>
      <sheetName val="Module1"/>
    </sheetNames>
    <sheetDataSet>
      <sheetData sheetId="2">
        <row r="8">
          <cell r="A8">
            <v>0</v>
          </cell>
        </row>
      </sheetData>
      <sheetData sheetId="29">
        <row r="7">
          <cell r="A7" t="str">
            <v>Line</v>
          </cell>
          <cell r="B7" t="str">
            <v>Family name</v>
          </cell>
          <cell r="C7" t="str">
            <v>First name</v>
          </cell>
          <cell r="D7" t="str">
            <v>Nat.</v>
          </cell>
          <cell r="E7" t="str">
            <v>Int'l ranking</v>
          </cell>
          <cell r="F7" t="str">
            <v>Doubles
Acc
Rank</v>
          </cell>
          <cell r="G7" t="str">
            <v>Family name</v>
          </cell>
          <cell r="H7" t="str">
            <v>First name</v>
          </cell>
          <cell r="I7" t="str">
            <v>Nat.</v>
          </cell>
          <cell r="J7" t="str">
            <v>Int'l ranking</v>
          </cell>
          <cell r="K7" t="str">
            <v>Doubles
Acc
Rank</v>
          </cell>
          <cell r="N7" t="str">
            <v/>
          </cell>
          <cell r="O7" t="str">
            <v>Accept Method
(E:)</v>
          </cell>
          <cell r="P7" t="str">
            <v>Acc
Rank
within
Method</v>
          </cell>
          <cell r="Q7" t="str">
            <v>TB
Rank</v>
          </cell>
          <cell r="R7" t="str">
            <v>Acc. TB</v>
          </cell>
          <cell r="S7" t="str">
            <v>To Draw
MD</v>
          </cell>
          <cell r="T7" t="str">
            <v>Status
DA,WC,Q, etc</v>
          </cell>
          <cell r="U7" t="str">
            <v>Comb.
Do.Rkg</v>
          </cell>
          <cell r="V7" t="str">
            <v>Player 1
Doubles
Seed Rank</v>
          </cell>
        </row>
        <row r="8">
          <cell r="A8">
            <v>1</v>
          </cell>
          <cell r="O8" t="str">
            <v/>
          </cell>
          <cell r="P8" t="str">
            <v/>
          </cell>
          <cell r="U8" t="str">
            <v/>
          </cell>
        </row>
        <row r="9">
          <cell r="A9">
            <v>2</v>
          </cell>
          <cell r="O9" t="str">
            <v/>
          </cell>
          <cell r="P9" t="str">
            <v/>
          </cell>
          <cell r="U9" t="str">
            <v/>
          </cell>
        </row>
        <row r="10">
          <cell r="A10">
            <v>3</v>
          </cell>
          <cell r="O10" t="str">
            <v/>
          </cell>
          <cell r="P10" t="str">
            <v/>
          </cell>
          <cell r="U10" t="str">
            <v/>
          </cell>
        </row>
        <row r="11">
          <cell r="A11">
            <v>4</v>
          </cell>
          <cell r="O11" t="str">
            <v/>
          </cell>
          <cell r="P11" t="str">
            <v/>
          </cell>
          <cell r="U11" t="str">
            <v/>
          </cell>
        </row>
        <row r="12">
          <cell r="A12">
            <v>5</v>
          </cell>
          <cell r="O12" t="str">
            <v/>
          </cell>
          <cell r="P12" t="str">
            <v/>
          </cell>
          <cell r="U12" t="str">
            <v/>
          </cell>
        </row>
        <row r="13">
          <cell r="A13">
            <v>6</v>
          </cell>
          <cell r="O13" t="str">
            <v/>
          </cell>
          <cell r="P13" t="str">
            <v/>
          </cell>
          <cell r="U13" t="str">
            <v/>
          </cell>
        </row>
        <row r="14">
          <cell r="A14">
            <v>7</v>
          </cell>
          <cell r="O14" t="str">
            <v/>
          </cell>
          <cell r="P14" t="str">
            <v/>
          </cell>
          <cell r="U14" t="str">
            <v/>
          </cell>
        </row>
        <row r="15">
          <cell r="A15">
            <v>8</v>
          </cell>
          <cell r="O15" t="str">
            <v/>
          </cell>
          <cell r="P15" t="str">
            <v/>
          </cell>
          <cell r="U15" t="str">
            <v/>
          </cell>
        </row>
        <row r="16">
          <cell r="A16">
            <v>9</v>
          </cell>
          <cell r="O16" t="str">
            <v/>
          </cell>
          <cell r="P16" t="str">
            <v/>
          </cell>
          <cell r="U16" t="str">
            <v/>
          </cell>
        </row>
        <row r="17">
          <cell r="A17">
            <v>10</v>
          </cell>
          <cell r="O17" t="str">
            <v/>
          </cell>
          <cell r="P17" t="str">
            <v/>
          </cell>
          <cell r="U17" t="str">
            <v/>
          </cell>
        </row>
        <row r="18">
          <cell r="A18">
            <v>11</v>
          </cell>
          <cell r="O18" t="str">
            <v/>
          </cell>
          <cell r="P18" t="str">
            <v/>
          </cell>
          <cell r="U18" t="str">
            <v/>
          </cell>
        </row>
        <row r="19">
          <cell r="A19">
            <v>12</v>
          </cell>
          <cell r="O19" t="str">
            <v/>
          </cell>
          <cell r="P19" t="str">
            <v/>
          </cell>
          <cell r="U19" t="str">
            <v/>
          </cell>
        </row>
        <row r="20">
          <cell r="A20">
            <v>13</v>
          </cell>
          <cell r="O20" t="str">
            <v/>
          </cell>
          <cell r="P20" t="str">
            <v/>
          </cell>
          <cell r="U20" t="str">
            <v/>
          </cell>
        </row>
        <row r="21">
          <cell r="A21">
            <v>14</v>
          </cell>
          <cell r="O21" t="str">
            <v/>
          </cell>
          <cell r="P21" t="str">
            <v/>
          </cell>
          <cell r="U21" t="str">
            <v/>
          </cell>
        </row>
        <row r="22">
          <cell r="A22">
            <v>15</v>
          </cell>
          <cell r="O22" t="str">
            <v/>
          </cell>
          <cell r="P22" t="str">
            <v/>
          </cell>
          <cell r="U22" t="str">
            <v/>
          </cell>
        </row>
        <row r="23">
          <cell r="A23">
            <v>16</v>
          </cell>
          <cell r="O23" t="str">
            <v/>
          </cell>
          <cell r="P23" t="str">
            <v/>
          </cell>
          <cell r="U23" t="str">
            <v/>
          </cell>
        </row>
      </sheetData>
      <sheetData sheetId="30">
        <row r="7">
          <cell r="A7" t="str">
            <v>Line</v>
          </cell>
          <cell r="B7" t="str">
            <v>Family name</v>
          </cell>
          <cell r="C7" t="str">
            <v>First name</v>
          </cell>
          <cell r="D7" t="str">
            <v>Nat.</v>
          </cell>
          <cell r="G7" t="str">
            <v>Family name</v>
          </cell>
          <cell r="H7" t="str">
            <v>First name</v>
          </cell>
          <cell r="I7" t="str">
            <v>Nat.</v>
          </cell>
          <cell r="O7" t="str">
            <v>Accept method</v>
          </cell>
          <cell r="P7" t="str">
            <v>Comb.
Circuit
Points</v>
          </cell>
          <cell r="Q7" t="str">
            <v>1 plr ranking</v>
          </cell>
          <cell r="R7" t="str">
            <v>Acc. TB</v>
          </cell>
          <cell r="S7" t="str">
            <v>To draw
MD</v>
          </cell>
          <cell r="T7" t="str">
            <v>Status
DA,WC,Q, etc</v>
          </cell>
          <cell r="U7" t="str">
            <v>Seed Rank
(Comb
CP)</v>
          </cell>
          <cell r="V7" t="str">
            <v>Seed TB</v>
          </cell>
        </row>
        <row r="8">
          <cell r="A8">
            <v>1</v>
          </cell>
          <cell r="Q8" t="str">
            <v/>
          </cell>
        </row>
        <row r="9">
          <cell r="A9">
            <v>2</v>
          </cell>
          <cell r="Q9" t="str">
            <v/>
          </cell>
        </row>
        <row r="10">
          <cell r="A10">
            <v>3</v>
          </cell>
          <cell r="Q10" t="str">
            <v/>
          </cell>
        </row>
        <row r="11">
          <cell r="A11">
            <v>4</v>
          </cell>
          <cell r="Q11" t="str">
            <v/>
          </cell>
        </row>
        <row r="12">
          <cell r="A12">
            <v>5</v>
          </cell>
          <cell r="Q12" t="str">
            <v/>
          </cell>
        </row>
        <row r="13">
          <cell r="A13">
            <v>6</v>
          </cell>
          <cell r="Q13" t="str">
            <v/>
          </cell>
        </row>
        <row r="14">
          <cell r="A14">
            <v>7</v>
          </cell>
          <cell r="Q14" t="str">
            <v/>
          </cell>
        </row>
        <row r="15">
          <cell r="A15">
            <v>8</v>
          </cell>
          <cell r="Q15" t="str">
            <v/>
          </cell>
        </row>
        <row r="16">
          <cell r="A16">
            <v>9</v>
          </cell>
          <cell r="Q16" t="str">
            <v/>
          </cell>
        </row>
        <row r="17">
          <cell r="A17">
            <v>10</v>
          </cell>
          <cell r="Q17" t="str">
            <v/>
          </cell>
        </row>
        <row r="18">
          <cell r="A18">
            <v>11</v>
          </cell>
          <cell r="Q18" t="str">
            <v/>
          </cell>
        </row>
        <row r="19">
          <cell r="A19">
            <v>12</v>
          </cell>
          <cell r="Q19" t="str">
            <v/>
          </cell>
        </row>
        <row r="20">
          <cell r="A20">
            <v>13</v>
          </cell>
          <cell r="Q20" t="str">
            <v/>
          </cell>
        </row>
        <row r="21">
          <cell r="A21">
            <v>14</v>
          </cell>
          <cell r="Q21" t="str">
            <v/>
          </cell>
        </row>
        <row r="22">
          <cell r="A22">
            <v>15</v>
          </cell>
          <cell r="Q22" t="str">
            <v/>
          </cell>
        </row>
        <row r="23">
          <cell r="A23">
            <v>16</v>
          </cell>
          <cell r="Q23" t="str">
            <v/>
          </cell>
        </row>
      </sheetData>
      <sheetData sheetId="53">
        <row r="24">
          <cell r="P24" t="str">
            <v>Umpire</v>
          </cell>
        </row>
        <row r="25">
          <cell r="P25" t="str">
            <v> </v>
          </cell>
        </row>
        <row r="26">
          <cell r="P26" t="str">
            <v> </v>
          </cell>
        </row>
        <row r="27">
          <cell r="P27" t="str">
            <v> </v>
          </cell>
        </row>
        <row r="28">
          <cell r="P28" t="str">
            <v> </v>
          </cell>
        </row>
        <row r="29">
          <cell r="P29" t="str">
            <v> </v>
          </cell>
        </row>
        <row r="30">
          <cell r="P30" t="str">
            <v> </v>
          </cell>
        </row>
        <row r="31">
          <cell r="P31" t="str">
            <v> </v>
          </cell>
        </row>
        <row r="32">
          <cell r="P32" t="str">
            <v> </v>
          </cell>
        </row>
        <row r="33">
          <cell r="P33" t="str">
            <v> </v>
          </cell>
        </row>
        <row r="34">
          <cell r="P34" t="str">
            <v> </v>
          </cell>
        </row>
        <row r="35">
          <cell r="P35" t="str">
            <v>None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nes Receipt"/>
      <sheetName val="Important"/>
      <sheetName val="Week SetUp"/>
      <sheetName val="CHECKLIST"/>
      <sheetName val="Cover page"/>
      <sheetName val="Tourn Report"/>
      <sheetName val="Statistics"/>
      <sheetName val="Plr Notice"/>
      <sheetName val="IMPORT Si Main"/>
      <sheetName val="Si Main Draw Prep"/>
      <sheetName val="Si Main 32"/>
      <sheetName val="IMPORT Si Qual"/>
      <sheetName val="Hotel &amp; Phone Record"/>
      <sheetName val="Contact Details Non-IPIN"/>
      <sheetName val="Si Qual Sign-in sheet"/>
      <sheetName val="Si Qual Acc Prep Fut&amp;Wk1"/>
      <sheetName val="Si Qual Acc Prep Wk2"/>
      <sheetName val="Si Qual Acc Prep Wk3"/>
      <sheetName val="Si Qual Draw Prep Fut&amp;Wk1"/>
      <sheetName val="Si Qual Draw Prep Wk2"/>
      <sheetName val="Si Qual Draw Prep Wk3"/>
      <sheetName val="Si Qual 32&gt;8"/>
      <sheetName val="Si Qual 64&gt;8"/>
      <sheetName val="Si Qual 128&gt;8"/>
      <sheetName val="Si PlayOff"/>
      <sheetName val="Do Rankings"/>
      <sheetName val="Do Sign-in sheet"/>
      <sheetName val="Do Acc Prep Fut&amp;Wk12"/>
      <sheetName val="Do Acc Prep Wk3"/>
      <sheetName val="Do Main Draw Prep Fut&amp;Wk12"/>
      <sheetName val="Do Main Draw Prep Wk34"/>
      <sheetName val="Do Main 16"/>
      <sheetName val="Do Masters 8"/>
      <sheetName val="Do Qual Draw Prep  Wk12"/>
      <sheetName val="Do Qual Draw Prep Wk3"/>
      <sheetName val="Do Qual 4&gt;1 Sat"/>
      <sheetName val="OofP Main 4 cts"/>
      <sheetName val="OofP Main 6 cts"/>
      <sheetName val="OofP Main 8 cts"/>
      <sheetName val="OofP 1 crt"/>
      <sheetName val="OofP Qual 4 cts"/>
      <sheetName val="OofP Qual 6 cts"/>
      <sheetName val="OofP Qual 8 cts"/>
      <sheetName val="Practice Cts"/>
      <sheetName val="Si LL List"/>
      <sheetName val="Si Alt List"/>
      <sheetName val="Do LL List"/>
      <sheetName val="Do Alt List"/>
      <sheetName val="Do Masters Alt List"/>
      <sheetName val="Fines chart"/>
      <sheetName val="Code Viol."/>
      <sheetName val="Fines Fees Offences"/>
      <sheetName val="Fines Receipt Stored"/>
      <sheetName val="Officials"/>
      <sheetName val="CU Evaluation"/>
      <sheetName val="ScCard Set3&amp;Front"/>
      <sheetName val="ScCard Set 1&amp;2"/>
      <sheetName val="ScCard Code etc."/>
      <sheetName val="Medical Cert"/>
      <sheetName val="Unusual Ruling"/>
      <sheetName val="Light Measurements"/>
      <sheetName val="Qual EntryFee Rec"/>
      <sheetName val="Men's Entry 06"/>
      <sheetName val="Men's Withdrawal 06"/>
      <sheetName val="Combo Main Si&amp;Do"/>
      <sheetName val="Combo Masters Si&amp;Do"/>
      <sheetName val="Combo Qual 128&gt;8"/>
      <sheetName val="MatchSheet"/>
      <sheetName val="Module1"/>
    </sheetNames>
    <sheetDataSet>
      <sheetData sheetId="53">
        <row r="24">
          <cell r="P24" t="str">
            <v>Umpire</v>
          </cell>
        </row>
        <row r="25">
          <cell r="P25" t="str">
            <v> </v>
          </cell>
        </row>
        <row r="26">
          <cell r="P26" t="str">
            <v> </v>
          </cell>
        </row>
        <row r="27">
          <cell r="P27" t="str">
            <v> </v>
          </cell>
        </row>
        <row r="28">
          <cell r="P28" t="str">
            <v> </v>
          </cell>
        </row>
        <row r="29">
          <cell r="P29" t="str">
            <v> </v>
          </cell>
        </row>
        <row r="30">
          <cell r="P30" t="str">
            <v> </v>
          </cell>
        </row>
        <row r="31">
          <cell r="P31" t="str">
            <v> </v>
          </cell>
        </row>
        <row r="32">
          <cell r="P32" t="str">
            <v> </v>
          </cell>
        </row>
        <row r="33">
          <cell r="P33" t="str">
            <v> </v>
          </cell>
        </row>
        <row r="34">
          <cell r="P34" t="str">
            <v> </v>
          </cell>
        </row>
        <row r="35">
          <cell r="P35" t="str">
            <v>None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7">
    <pageSetUpPr fitToPage="1"/>
  </sheetPr>
  <dimension ref="A1:V79"/>
  <sheetViews>
    <sheetView showGridLines="0" showZeros="0" view="pageBreakPreview" zoomScaleSheetLayoutView="100" zoomScalePageLayoutView="0" workbookViewId="0" topLeftCell="A25">
      <selection activeCell="M72" sqref="M72"/>
    </sheetView>
  </sheetViews>
  <sheetFormatPr defaultColWidth="9.140625" defaultRowHeight="12.75"/>
  <cols>
    <col min="1" max="1" width="3.00390625" style="0" customWidth="1"/>
    <col min="2" max="2" width="4.7109375" style="0" customWidth="1"/>
    <col min="3" max="3" width="4.421875" style="0" hidden="1" customWidth="1"/>
    <col min="4" max="4" width="4.57421875" style="95" customWidth="1"/>
    <col min="5" max="5" width="17.7109375" style="0" customWidth="1"/>
    <col min="6" max="6" width="5.00390625" style="0" customWidth="1"/>
    <col min="7" max="7" width="2.421875" style="0" customWidth="1"/>
    <col min="8" max="8" width="5.8515625" style="0" customWidth="1"/>
    <col min="9" max="9" width="4.28125" style="96" customWidth="1"/>
    <col min="10" max="10" width="8.57421875" style="0" customWidth="1"/>
    <col min="11" max="11" width="6.28125" style="96" customWidth="1"/>
    <col min="12" max="12" width="6.8515625" style="0" customWidth="1"/>
    <col min="13" max="13" width="7.8515625" style="97" customWidth="1"/>
    <col min="14" max="14" width="8.57421875" style="0" customWidth="1"/>
    <col min="15" max="15" width="1.7109375" style="96" customWidth="1"/>
    <col min="16" max="16" width="10.7109375" style="0" customWidth="1"/>
    <col min="17" max="17" width="1.7109375" style="97" customWidth="1"/>
    <col min="18" max="18" width="0" style="0" hidden="1" customWidth="1"/>
    <col min="19" max="19" width="8.00390625" style="0" customWidth="1"/>
    <col min="20" max="20" width="9.57421875" style="0" hidden="1" customWidth="1"/>
    <col min="21" max="21" width="8.57421875" style="0" hidden="1" customWidth="1"/>
    <col min="22" max="22" width="10.00390625" style="0" hidden="1" customWidth="1"/>
  </cols>
  <sheetData>
    <row r="1" spans="1:22" s="9" customFormat="1" ht="21" customHeight="1">
      <c r="A1" s="1" t="e">
        <f>'[1]Week SetUp'!$A$6</f>
        <v>#REF!</v>
      </c>
      <c r="B1" s="2"/>
      <c r="C1" s="3"/>
      <c r="D1" s="4"/>
      <c r="E1" s="146"/>
      <c r="F1" s="3"/>
      <c r="G1" s="145" t="s">
        <v>33</v>
      </c>
      <c r="H1" s="3"/>
      <c r="I1" s="5"/>
      <c r="J1" s="6"/>
      <c r="K1" s="5"/>
      <c r="L1" s="6"/>
      <c r="M1" s="5"/>
      <c r="N1" s="7"/>
      <c r="O1" s="5"/>
      <c r="P1" s="8"/>
      <c r="Q1" s="5"/>
      <c r="T1" s="10"/>
      <c r="U1" s="10"/>
      <c r="V1" s="10"/>
    </row>
    <row r="2" spans="1:17" s="18" customFormat="1" ht="13.5" customHeight="1">
      <c r="A2" s="11">
        <f>'[1]Week SetUp'!$A$8</f>
        <v>0</v>
      </c>
      <c r="B2" s="12"/>
      <c r="C2" s="13"/>
      <c r="D2" s="14"/>
      <c r="E2" s="15" t="s">
        <v>26</v>
      </c>
      <c r="F2" s="16"/>
      <c r="G2" s="776"/>
      <c r="H2" s="776"/>
      <c r="I2" s="776"/>
      <c r="J2" s="776"/>
      <c r="K2" s="776"/>
      <c r="L2" s="776"/>
      <c r="M2" s="776"/>
      <c r="N2" s="776"/>
      <c r="O2" s="776"/>
      <c r="P2" s="776"/>
      <c r="Q2" s="17"/>
    </row>
    <row r="3" spans="1:17" s="22" customFormat="1" ht="11.25" customHeight="1">
      <c r="A3" s="19"/>
      <c r="B3" s="19"/>
      <c r="C3" s="19"/>
      <c r="D3" s="19"/>
      <c r="E3" s="19"/>
      <c r="F3" s="19" t="s">
        <v>1</v>
      </c>
      <c r="G3" s="19"/>
      <c r="H3" s="19"/>
      <c r="I3" s="20"/>
      <c r="J3" s="779" t="s">
        <v>32</v>
      </c>
      <c r="K3" s="779"/>
      <c r="L3" s="779"/>
      <c r="M3" s="20"/>
      <c r="N3" s="19"/>
      <c r="O3" s="20"/>
      <c r="P3" s="19"/>
      <c r="Q3" s="21" t="s">
        <v>2</v>
      </c>
    </row>
    <row r="4" spans="1:17" s="28" customFormat="1" ht="11.25" customHeight="1" thickBot="1">
      <c r="A4" s="777"/>
      <c r="B4" s="777"/>
      <c r="C4" s="777"/>
      <c r="D4" s="23"/>
      <c r="E4" s="24"/>
      <c r="F4" s="24"/>
      <c r="G4" s="25"/>
      <c r="H4" s="24"/>
      <c r="I4" s="26"/>
      <c r="J4" s="106"/>
      <c r="K4" s="26"/>
      <c r="L4" s="107" t="str">
        <f>'[1]Week SetUp'!$C$12</f>
        <v> </v>
      </c>
      <c r="M4" s="27"/>
      <c r="N4" s="24"/>
      <c r="O4" s="26"/>
      <c r="P4" s="780" t="s">
        <v>18</v>
      </c>
      <c r="Q4" s="780"/>
    </row>
    <row r="5" spans="1:17" s="22" customFormat="1" ht="9.75">
      <c r="A5" s="29"/>
      <c r="B5" s="30" t="s">
        <v>3</v>
      </c>
      <c r="C5" s="31" t="s">
        <v>4</v>
      </c>
      <c r="D5" s="32" t="s">
        <v>5</v>
      </c>
      <c r="E5" s="33" t="s">
        <v>6</v>
      </c>
      <c r="F5" s="33" t="s">
        <v>7</v>
      </c>
      <c r="G5" s="33"/>
      <c r="H5" s="33" t="s">
        <v>8</v>
      </c>
      <c r="I5" s="33"/>
      <c r="J5" s="30" t="s">
        <v>9</v>
      </c>
      <c r="K5" s="34"/>
      <c r="L5" s="30" t="s">
        <v>10</v>
      </c>
      <c r="M5" s="34"/>
      <c r="N5" s="30" t="s">
        <v>11</v>
      </c>
      <c r="O5" s="34"/>
      <c r="P5" s="30" t="s">
        <v>12</v>
      </c>
      <c r="Q5" s="35"/>
    </row>
    <row r="6" spans="1:17" s="22" customFormat="1" ht="3.75" customHeight="1" thickBot="1">
      <c r="A6" s="36"/>
      <c r="B6" s="37"/>
      <c r="C6" s="38"/>
      <c r="D6" s="39"/>
      <c r="E6" s="40"/>
      <c r="F6" s="40"/>
      <c r="G6" s="41"/>
      <c r="H6" s="40"/>
      <c r="I6" s="42"/>
      <c r="J6" s="37"/>
      <c r="K6" s="42"/>
      <c r="L6" s="37"/>
      <c r="M6" s="42"/>
      <c r="N6" s="37"/>
      <c r="O6" s="42"/>
      <c r="P6" s="37"/>
      <c r="Q6" s="43"/>
    </row>
    <row r="7" spans="1:22" s="54" customFormat="1" ht="9" customHeight="1">
      <c r="A7" s="44">
        <v>1</v>
      </c>
      <c r="B7" s="45"/>
      <c r="C7" s="45">
        <v>18</v>
      </c>
      <c r="D7" s="165">
        <v>1</v>
      </c>
      <c r="E7" s="149" t="s">
        <v>148</v>
      </c>
      <c r="F7" s="149" t="s">
        <v>57</v>
      </c>
      <c r="G7" s="149"/>
      <c r="H7" s="149"/>
      <c r="I7" s="49"/>
      <c r="J7" s="50"/>
      <c r="K7" s="50"/>
      <c r="L7" s="50"/>
      <c r="M7" s="50"/>
      <c r="N7" s="51"/>
      <c r="O7" s="52"/>
      <c r="P7" s="51"/>
      <c r="Q7" s="52"/>
      <c r="R7" s="53"/>
      <c r="T7" s="55" t="str">
        <f>'[1]Officials'!P24</f>
        <v>Umpire</v>
      </c>
      <c r="V7" s="56" t="str">
        <f>F$7&amp;" "&amp;E$7</f>
        <v>Антон Костенич </v>
      </c>
    </row>
    <row r="8" spans="1:22" s="54" customFormat="1" ht="9" customHeight="1">
      <c r="A8" s="57"/>
      <c r="B8" s="58"/>
      <c r="C8" s="58"/>
      <c r="D8" s="167"/>
      <c r="E8" s="118"/>
      <c r="F8" s="157"/>
      <c r="G8" s="118"/>
      <c r="H8" s="168"/>
      <c r="I8" s="61"/>
      <c r="J8" s="149" t="s">
        <v>149</v>
      </c>
      <c r="K8" s="62"/>
      <c r="L8" s="50"/>
      <c r="M8" s="50"/>
      <c r="N8" s="51"/>
      <c r="O8" s="52"/>
      <c r="P8" s="51"/>
      <c r="Q8" s="52"/>
      <c r="R8" s="53"/>
      <c r="T8" s="63" t="str">
        <f>'[1]Officials'!P25</f>
        <v> </v>
      </c>
      <c r="V8" s="64" t="str">
        <f>F$9&amp;" "&amp;E$9</f>
        <v> Х</v>
      </c>
    </row>
    <row r="9" spans="1:22" s="54" customFormat="1" ht="9" customHeight="1">
      <c r="A9" s="57">
        <v>2</v>
      </c>
      <c r="B9" s="45"/>
      <c r="C9" s="45"/>
      <c r="D9" s="170">
        <v>12</v>
      </c>
      <c r="E9" s="149" t="s">
        <v>55</v>
      </c>
      <c r="F9" s="149"/>
      <c r="G9" s="149"/>
      <c r="H9" s="149"/>
      <c r="I9" s="66"/>
      <c r="J9" s="172"/>
      <c r="K9" s="68"/>
      <c r="L9" s="50"/>
      <c r="M9" s="50"/>
      <c r="N9" s="51"/>
      <c r="O9" s="52"/>
      <c r="P9" s="51"/>
      <c r="Q9" s="52"/>
      <c r="R9" s="53"/>
      <c r="T9" s="63" t="str">
        <f>'[1]Officials'!P26</f>
        <v> </v>
      </c>
      <c r="V9" s="64" t="str">
        <f>F$11&amp;" "&amp;E$11</f>
        <v> Х</v>
      </c>
    </row>
    <row r="10" spans="1:22" s="54" customFormat="1" ht="9" customHeight="1">
      <c r="A10" s="57"/>
      <c r="B10" s="58"/>
      <c r="C10" s="58"/>
      <c r="D10" s="167"/>
      <c r="E10" s="118"/>
      <c r="F10" s="118"/>
      <c r="G10" s="118"/>
      <c r="H10" s="118"/>
      <c r="I10" s="69"/>
      <c r="J10" s="168"/>
      <c r="K10" s="70"/>
      <c r="L10" s="156" t="s">
        <v>149</v>
      </c>
      <c r="M10" s="467"/>
      <c r="N10" s="468"/>
      <c r="O10" s="469"/>
      <c r="P10" s="468"/>
      <c r="Q10" s="469"/>
      <c r="R10" s="53"/>
      <c r="T10" s="63" t="str">
        <f>'[1]Officials'!P27</f>
        <v> </v>
      </c>
      <c r="V10" s="64" t="str">
        <f>F$13&amp;" "&amp;E$13</f>
        <v> Х</v>
      </c>
    </row>
    <row r="11" spans="1:22" s="54" customFormat="1" ht="9" customHeight="1">
      <c r="A11" s="57">
        <v>3</v>
      </c>
      <c r="B11" s="45"/>
      <c r="C11" s="45">
        <v>31</v>
      </c>
      <c r="D11" s="170"/>
      <c r="E11" s="149" t="s">
        <v>55</v>
      </c>
      <c r="F11" s="149"/>
      <c r="G11" s="149"/>
      <c r="H11" s="149"/>
      <c r="I11" s="49"/>
      <c r="J11" s="157"/>
      <c r="K11" s="71"/>
      <c r="L11" s="186"/>
      <c r="M11" s="470"/>
      <c r="N11" s="468"/>
      <c r="O11" s="469"/>
      <c r="P11" s="468"/>
      <c r="Q11" s="469"/>
      <c r="R11" s="53"/>
      <c r="T11" s="63" t="str">
        <f>'[1]Officials'!P28</f>
        <v> </v>
      </c>
      <c r="U11" s="72"/>
      <c r="V11" s="64" t="str">
        <f>F$15&amp;" "&amp;E$15</f>
        <v>Георгий Боровик</v>
      </c>
    </row>
    <row r="12" spans="1:22" s="54" customFormat="1" ht="9" customHeight="1">
      <c r="A12" s="57"/>
      <c r="B12" s="73"/>
      <c r="C12" s="58"/>
      <c r="D12" s="167"/>
      <c r="E12" s="118"/>
      <c r="F12" s="158"/>
      <c r="G12" s="118"/>
      <c r="H12" s="168"/>
      <c r="I12" s="61"/>
      <c r="J12" s="149" t="s">
        <v>55</v>
      </c>
      <c r="K12" s="74"/>
      <c r="L12" s="154"/>
      <c r="M12" s="471"/>
      <c r="N12" s="468"/>
      <c r="O12" s="469"/>
      <c r="P12" s="468"/>
      <c r="Q12" s="469"/>
      <c r="R12" s="53"/>
      <c r="T12" s="63" t="str">
        <f>'[1]Officials'!P29</f>
        <v> </v>
      </c>
      <c r="V12" s="64" t="e">
        <f>#REF!&amp;" "&amp;#REF!</f>
        <v>#REF!</v>
      </c>
    </row>
    <row r="13" spans="1:22" s="54" customFormat="1" ht="9" customHeight="1">
      <c r="A13" s="57">
        <v>4</v>
      </c>
      <c r="B13" s="45"/>
      <c r="C13" s="45">
        <v>35</v>
      </c>
      <c r="D13" s="170"/>
      <c r="E13" s="149" t="s">
        <v>55</v>
      </c>
      <c r="F13" s="149"/>
      <c r="G13" s="149"/>
      <c r="H13" s="149"/>
      <c r="I13" s="76"/>
      <c r="J13" s="157"/>
      <c r="K13" s="50"/>
      <c r="L13" s="154"/>
      <c r="M13" s="472"/>
      <c r="N13" s="468"/>
      <c r="O13" s="469"/>
      <c r="P13" s="468"/>
      <c r="Q13" s="469"/>
      <c r="R13" s="53"/>
      <c r="T13" s="63" t="str">
        <f>'[1]Officials'!P30</f>
        <v> </v>
      </c>
      <c r="V13" s="64" t="str">
        <f>F$19&amp;" "&amp;E$19</f>
        <v> Х</v>
      </c>
    </row>
    <row r="14" spans="1:22" s="54" customFormat="1" ht="9" customHeight="1">
      <c r="A14" s="57"/>
      <c r="B14" s="58"/>
      <c r="C14" s="58"/>
      <c r="D14" s="167"/>
      <c r="E14" s="118"/>
      <c r="F14" s="118"/>
      <c r="G14" s="118"/>
      <c r="H14" s="118"/>
      <c r="I14" s="69"/>
      <c r="J14" s="157"/>
      <c r="K14" s="50"/>
      <c r="L14" s="163"/>
      <c r="M14" s="473"/>
      <c r="N14" s="156" t="s">
        <v>149</v>
      </c>
      <c r="O14" s="474"/>
      <c r="P14" s="468"/>
      <c r="Q14" s="469"/>
      <c r="R14" s="53"/>
      <c r="T14" s="63" t="str">
        <f>'[1]Officials'!P31</f>
        <v> </v>
      </c>
      <c r="V14" s="64" t="str">
        <f>F$21&amp;" "&amp;E$21</f>
        <v>Максим Краманенко</v>
      </c>
    </row>
    <row r="15" spans="1:22" s="54" customFormat="1" ht="9" customHeight="1">
      <c r="A15" s="57">
        <v>5</v>
      </c>
      <c r="B15" s="45"/>
      <c r="C15" s="45">
        <v>73</v>
      </c>
      <c r="D15" s="170"/>
      <c r="E15" s="149" t="s">
        <v>162</v>
      </c>
      <c r="F15" s="149" t="s">
        <v>163</v>
      </c>
      <c r="G15" s="149"/>
      <c r="H15" s="149"/>
      <c r="I15" s="78"/>
      <c r="J15" s="157"/>
      <c r="K15" s="50"/>
      <c r="L15" s="154"/>
      <c r="M15" s="472"/>
      <c r="N15" s="489" t="s">
        <v>168</v>
      </c>
      <c r="O15" s="475"/>
      <c r="P15" s="468"/>
      <c r="Q15" s="469"/>
      <c r="R15" s="53"/>
      <c r="T15" s="63" t="str">
        <f>'[1]Officials'!P32</f>
        <v> </v>
      </c>
      <c r="V15" s="64" t="str">
        <f>F$23&amp;" "&amp;E$23</f>
        <v>Владислав Стругач</v>
      </c>
    </row>
    <row r="16" spans="1:22" s="54" customFormat="1" ht="9" customHeight="1">
      <c r="A16" s="57"/>
      <c r="B16" s="58"/>
      <c r="C16" s="58"/>
      <c r="D16" s="167"/>
      <c r="E16" s="118"/>
      <c r="F16" s="158"/>
      <c r="G16" s="118"/>
      <c r="H16" s="168"/>
      <c r="I16" s="61"/>
      <c r="J16" s="149" t="s">
        <v>162</v>
      </c>
      <c r="K16" s="62"/>
      <c r="L16" s="154"/>
      <c r="M16" s="472"/>
      <c r="N16" s="117"/>
      <c r="O16" s="475"/>
      <c r="P16" s="468"/>
      <c r="Q16" s="469"/>
      <c r="R16" s="53"/>
      <c r="T16" s="63" t="str">
        <f>'[1]Officials'!P33</f>
        <v> </v>
      </c>
      <c r="V16" s="64" t="str">
        <f>F$25&amp;" "&amp;E$25</f>
        <v> Х</v>
      </c>
    </row>
    <row r="17" spans="1:22" s="54" customFormat="1" ht="9" customHeight="1">
      <c r="A17" s="57">
        <v>6</v>
      </c>
      <c r="B17" s="45"/>
      <c r="C17" s="45">
        <v>37</v>
      </c>
      <c r="D17" s="170"/>
      <c r="E17" s="149" t="s">
        <v>55</v>
      </c>
      <c r="F17" s="149"/>
      <c r="G17" s="149"/>
      <c r="H17" s="149"/>
      <c r="I17" s="66"/>
      <c r="J17" s="172"/>
      <c r="K17" s="68"/>
      <c r="L17" s="154"/>
      <c r="M17" s="472"/>
      <c r="N17" s="117"/>
      <c r="O17" s="475"/>
      <c r="P17" s="468"/>
      <c r="Q17" s="469"/>
      <c r="R17" s="53"/>
      <c r="T17" s="63" t="str">
        <f>'[1]Officials'!P34</f>
        <v> </v>
      </c>
      <c r="V17" s="64" t="str">
        <f>F$27&amp;" "&amp;E$27</f>
        <v> Х</v>
      </c>
    </row>
    <row r="18" spans="1:22" s="54" customFormat="1" ht="9" customHeight="1" thickBot="1">
      <c r="A18" s="57"/>
      <c r="B18" s="58"/>
      <c r="C18" s="58"/>
      <c r="D18" s="167"/>
      <c r="E18" s="118"/>
      <c r="F18" s="118"/>
      <c r="G18" s="118"/>
      <c r="H18" s="118"/>
      <c r="I18" s="69"/>
      <c r="J18" s="168"/>
      <c r="K18" s="70"/>
      <c r="L18" s="156" t="s">
        <v>162</v>
      </c>
      <c r="M18" s="482"/>
      <c r="N18" s="117"/>
      <c r="O18" s="475"/>
      <c r="P18" s="468"/>
      <c r="Q18" s="469"/>
      <c r="R18" s="53"/>
      <c r="T18" s="81" t="str">
        <f>'[1]Officials'!P35</f>
        <v>None</v>
      </c>
      <c r="V18" s="64" t="str">
        <f>F$29&amp;" "&amp;E$29</f>
        <v>Георгий Борисевич</v>
      </c>
    </row>
    <row r="19" spans="1:22" s="54" customFormat="1" ht="9" customHeight="1">
      <c r="A19" s="57">
        <v>7</v>
      </c>
      <c r="B19" s="45"/>
      <c r="C19" s="45">
        <v>41</v>
      </c>
      <c r="D19" s="170"/>
      <c r="E19" s="149" t="s">
        <v>55</v>
      </c>
      <c r="F19" s="149"/>
      <c r="G19" s="149"/>
      <c r="H19" s="149"/>
      <c r="I19" s="49"/>
      <c r="J19" s="157"/>
      <c r="K19" s="71"/>
      <c r="L19" s="172" t="s">
        <v>173</v>
      </c>
      <c r="M19" s="172"/>
      <c r="N19" s="117"/>
      <c r="O19" s="475"/>
      <c r="P19" s="468"/>
      <c r="Q19" s="469"/>
      <c r="R19" s="53"/>
      <c r="V19" s="64" t="str">
        <f>F$31&amp;" "&amp;E$31</f>
        <v>Никита Гузов</v>
      </c>
    </row>
    <row r="20" spans="1:22" s="54" customFormat="1" ht="9" customHeight="1">
      <c r="A20" s="57"/>
      <c r="B20" s="58"/>
      <c r="C20" s="58"/>
      <c r="D20" s="167"/>
      <c r="E20" s="118"/>
      <c r="F20" s="158"/>
      <c r="G20" s="118"/>
      <c r="H20" s="168"/>
      <c r="I20" s="61"/>
      <c r="J20" s="149" t="s">
        <v>164</v>
      </c>
      <c r="K20" s="74"/>
      <c r="L20" s="157"/>
      <c r="M20" s="483"/>
      <c r="N20" s="117"/>
      <c r="O20" s="475"/>
      <c r="P20" s="468"/>
      <c r="Q20" s="469"/>
      <c r="R20" s="53"/>
      <c r="V20" s="64" t="str">
        <f>F$33&amp;" "&amp;E$33</f>
        <v> Х</v>
      </c>
    </row>
    <row r="21" spans="1:22" s="54" customFormat="1" ht="9" customHeight="1">
      <c r="A21" s="44">
        <v>8</v>
      </c>
      <c r="B21" s="45"/>
      <c r="C21" s="45">
        <v>26</v>
      </c>
      <c r="D21" s="174"/>
      <c r="E21" s="149" t="s">
        <v>164</v>
      </c>
      <c r="F21" s="149" t="s">
        <v>60</v>
      </c>
      <c r="G21" s="149"/>
      <c r="H21" s="149"/>
      <c r="I21" s="76"/>
      <c r="J21" s="157"/>
      <c r="K21" s="50"/>
      <c r="L21" s="157"/>
      <c r="M21" s="157"/>
      <c r="N21" s="117"/>
      <c r="O21" s="475"/>
      <c r="P21" s="468"/>
      <c r="Q21" s="469"/>
      <c r="R21" s="53"/>
      <c r="V21" s="64" t="str">
        <f>F$35&amp;" "&amp;E$35</f>
        <v> Х</v>
      </c>
    </row>
    <row r="22" spans="1:22" s="54" customFormat="1" ht="9" customHeight="1">
      <c r="A22" s="57"/>
      <c r="B22" s="58"/>
      <c r="C22" s="58"/>
      <c r="D22" s="175"/>
      <c r="E22" s="118"/>
      <c r="F22" s="118"/>
      <c r="G22" s="118"/>
      <c r="H22" s="118"/>
      <c r="I22" s="69"/>
      <c r="J22" s="157"/>
      <c r="K22" s="50"/>
      <c r="L22" s="157"/>
      <c r="M22" s="157"/>
      <c r="N22" s="168"/>
      <c r="O22" s="473"/>
      <c r="P22" s="156" t="s">
        <v>149</v>
      </c>
      <c r="Q22" s="474"/>
      <c r="R22" s="53"/>
      <c r="V22" s="64" t="str">
        <f>F$37&amp;" "&amp;E$37</f>
        <v>Владислав Тарасевич</v>
      </c>
    </row>
    <row r="23" spans="1:22" s="54" customFormat="1" ht="9" customHeight="1">
      <c r="A23" s="44">
        <v>9</v>
      </c>
      <c r="B23" s="45"/>
      <c r="C23" s="45">
        <v>20</v>
      </c>
      <c r="D23" s="165"/>
      <c r="E23" s="149" t="s">
        <v>165</v>
      </c>
      <c r="F23" s="149" t="s">
        <v>153</v>
      </c>
      <c r="G23" s="149"/>
      <c r="H23" s="149"/>
      <c r="I23" s="49"/>
      <c r="J23" s="157"/>
      <c r="K23" s="50"/>
      <c r="L23" s="157"/>
      <c r="M23" s="157"/>
      <c r="N23" s="117"/>
      <c r="O23" s="475"/>
      <c r="P23" s="117" t="s">
        <v>251</v>
      </c>
      <c r="Q23" s="475"/>
      <c r="R23" s="53"/>
      <c r="V23" s="64" t="str">
        <f>F$39&amp;" "&amp;E$39</f>
        <v>Илья Лакуцевич</v>
      </c>
    </row>
    <row r="24" spans="1:22" s="54" customFormat="1" ht="9" customHeight="1">
      <c r="A24" s="57"/>
      <c r="B24" s="58"/>
      <c r="C24" s="58"/>
      <c r="D24" s="167"/>
      <c r="E24" s="118"/>
      <c r="F24" s="157"/>
      <c r="G24" s="118"/>
      <c r="H24" s="168"/>
      <c r="I24" s="61"/>
      <c r="J24" s="149" t="s">
        <v>165</v>
      </c>
      <c r="K24" s="62"/>
      <c r="L24" s="157"/>
      <c r="M24" s="157"/>
      <c r="N24" s="117"/>
      <c r="O24" s="475"/>
      <c r="P24" s="468"/>
      <c r="Q24" s="475"/>
      <c r="R24" s="53"/>
      <c r="V24" s="64" t="str">
        <f>F$41&amp;" "&amp;E$41</f>
        <v> Х</v>
      </c>
    </row>
    <row r="25" spans="1:22" s="54" customFormat="1" ht="9" customHeight="1">
      <c r="A25" s="57">
        <v>10</v>
      </c>
      <c r="B25" s="45"/>
      <c r="C25" s="45">
        <v>18</v>
      </c>
      <c r="D25" s="170"/>
      <c r="E25" s="149" t="s">
        <v>55</v>
      </c>
      <c r="F25" s="149"/>
      <c r="G25" s="149"/>
      <c r="H25" s="149"/>
      <c r="I25" s="66"/>
      <c r="J25" s="172"/>
      <c r="K25" s="68"/>
      <c r="L25" s="157"/>
      <c r="M25" s="157"/>
      <c r="N25" s="117"/>
      <c r="O25" s="475"/>
      <c r="P25" s="468"/>
      <c r="Q25" s="475"/>
      <c r="R25" s="53"/>
      <c r="V25" s="64" t="str">
        <f>F$43&amp;" "&amp;E$43</f>
        <v> Х</v>
      </c>
    </row>
    <row r="26" spans="1:22" s="54" customFormat="1" ht="9" customHeight="1">
      <c r="A26" s="57"/>
      <c r="B26" s="58"/>
      <c r="C26" s="58"/>
      <c r="D26" s="167"/>
      <c r="E26" s="118"/>
      <c r="F26" s="118"/>
      <c r="G26" s="118"/>
      <c r="H26" s="118"/>
      <c r="I26" s="69"/>
      <c r="J26" s="168"/>
      <c r="K26" s="70"/>
      <c r="L26" s="156" t="s">
        <v>165</v>
      </c>
      <c r="M26" s="156"/>
      <c r="N26" s="117"/>
      <c r="O26" s="475"/>
      <c r="P26" s="468"/>
      <c r="Q26" s="475"/>
      <c r="R26" s="53"/>
      <c r="V26" s="64" t="str">
        <f>F$45&amp;" "&amp;E$45</f>
        <v>Кирилл Булойчик</v>
      </c>
    </row>
    <row r="27" spans="1:22" s="54" customFormat="1" ht="9" customHeight="1">
      <c r="A27" s="57">
        <v>11</v>
      </c>
      <c r="B27" s="45"/>
      <c r="C27" s="45">
        <v>70</v>
      </c>
      <c r="D27" s="170"/>
      <c r="E27" s="149" t="s">
        <v>55</v>
      </c>
      <c r="F27" s="149"/>
      <c r="G27" s="149"/>
      <c r="H27" s="149"/>
      <c r="I27" s="49"/>
      <c r="J27" s="157"/>
      <c r="K27" s="71"/>
      <c r="L27" s="172" t="s">
        <v>174</v>
      </c>
      <c r="M27" s="484"/>
      <c r="N27" s="117"/>
      <c r="O27" s="475"/>
      <c r="P27" s="468"/>
      <c r="Q27" s="475"/>
      <c r="R27" s="53"/>
      <c r="V27" s="64" t="str">
        <f>F$47&amp;" "&amp;E$47</f>
        <v>Евгений Морозов</v>
      </c>
    </row>
    <row r="28" spans="1:22" s="54" customFormat="1" ht="9" customHeight="1">
      <c r="A28" s="57"/>
      <c r="B28" s="73"/>
      <c r="C28" s="58"/>
      <c r="D28" s="167"/>
      <c r="E28" s="118"/>
      <c r="F28" s="158"/>
      <c r="G28" s="118"/>
      <c r="H28" s="168"/>
      <c r="I28" s="61"/>
      <c r="J28" s="149" t="s">
        <v>166</v>
      </c>
      <c r="K28" s="74"/>
      <c r="L28" s="157"/>
      <c r="M28" s="485"/>
      <c r="N28" s="117"/>
      <c r="O28" s="475"/>
      <c r="P28" s="468"/>
      <c r="Q28" s="475"/>
      <c r="R28" s="53"/>
      <c r="V28" s="64" t="str">
        <f>F$49&amp;" "&amp;E$49</f>
        <v> Х</v>
      </c>
    </row>
    <row r="29" spans="1:22" s="54" customFormat="1" ht="9" customHeight="1">
      <c r="A29" s="57">
        <v>12</v>
      </c>
      <c r="B29" s="45"/>
      <c r="C29" s="45">
        <v>52</v>
      </c>
      <c r="D29" s="170"/>
      <c r="E29" s="149" t="s">
        <v>166</v>
      </c>
      <c r="F29" s="149" t="s">
        <v>163</v>
      </c>
      <c r="G29" s="149"/>
      <c r="H29" s="149"/>
      <c r="I29" s="76"/>
      <c r="J29" s="157"/>
      <c r="K29" s="50"/>
      <c r="L29" s="157"/>
      <c r="M29" s="486"/>
      <c r="N29" s="117"/>
      <c r="O29" s="475"/>
      <c r="P29" s="468"/>
      <c r="Q29" s="475"/>
      <c r="R29" s="53"/>
      <c r="V29" s="64" t="str">
        <f>F$51&amp;" "&amp;E$51</f>
        <v> Х</v>
      </c>
    </row>
    <row r="30" spans="1:22" s="54" customFormat="1" ht="9" customHeight="1">
      <c r="A30" s="57"/>
      <c r="B30" s="58"/>
      <c r="C30" s="58"/>
      <c r="D30" s="167"/>
      <c r="E30" s="118"/>
      <c r="F30" s="118"/>
      <c r="G30" s="118"/>
      <c r="H30" s="118"/>
      <c r="I30" s="69"/>
      <c r="J30" s="157"/>
      <c r="K30" s="50"/>
      <c r="L30" s="168"/>
      <c r="M30" s="487"/>
      <c r="N30" s="156" t="s">
        <v>152</v>
      </c>
      <c r="O30" s="476"/>
      <c r="P30" s="468"/>
      <c r="Q30" s="475"/>
      <c r="R30" s="53"/>
      <c r="V30" s="64" t="str">
        <f>F$53&amp;" "&amp;E$53</f>
        <v>Эрик Арутюнян</v>
      </c>
    </row>
    <row r="31" spans="1:22" s="54" customFormat="1" ht="9" customHeight="1">
      <c r="A31" s="57">
        <v>13</v>
      </c>
      <c r="B31" s="45"/>
      <c r="C31" s="45">
        <v>47</v>
      </c>
      <c r="D31" s="170"/>
      <c r="E31" s="149" t="s">
        <v>167</v>
      </c>
      <c r="F31" s="149" t="s">
        <v>159</v>
      </c>
      <c r="G31" s="149"/>
      <c r="H31" s="149"/>
      <c r="I31" s="78"/>
      <c r="J31" s="157"/>
      <c r="K31" s="50"/>
      <c r="L31" s="157"/>
      <c r="M31" s="486"/>
      <c r="N31" s="489" t="s">
        <v>192</v>
      </c>
      <c r="O31" s="469"/>
      <c r="P31" s="468"/>
      <c r="Q31" s="475"/>
      <c r="R31" s="53"/>
      <c r="V31" s="64" t="str">
        <f>F$55&amp;" "&amp;E$55</f>
        <v>Андрей Антонович</v>
      </c>
    </row>
    <row r="32" spans="1:22" s="54" customFormat="1" ht="9" customHeight="1">
      <c r="A32" s="57"/>
      <c r="B32" s="58"/>
      <c r="C32" s="58"/>
      <c r="D32" s="167"/>
      <c r="E32" s="118"/>
      <c r="F32" s="158"/>
      <c r="G32" s="118"/>
      <c r="H32" s="168"/>
      <c r="I32" s="61"/>
      <c r="J32" s="149" t="s">
        <v>167</v>
      </c>
      <c r="K32" s="62"/>
      <c r="L32" s="157"/>
      <c r="M32" s="486"/>
      <c r="N32" s="117"/>
      <c r="O32" s="469"/>
      <c r="P32" s="468"/>
      <c r="Q32" s="475"/>
      <c r="R32" s="53"/>
      <c r="V32" s="64" t="e">
        <f>#REF!&amp;" "&amp;#REF!</f>
        <v>#REF!</v>
      </c>
    </row>
    <row r="33" spans="1:22" s="54" customFormat="1" ht="9" customHeight="1">
      <c r="A33" s="57">
        <v>14</v>
      </c>
      <c r="B33" s="45"/>
      <c r="C33" s="45">
        <v>39</v>
      </c>
      <c r="D33" s="170"/>
      <c r="E33" s="149" t="s">
        <v>55</v>
      </c>
      <c r="F33" s="149"/>
      <c r="G33" s="149"/>
      <c r="H33" s="149"/>
      <c r="I33" s="66"/>
      <c r="J33" s="172"/>
      <c r="K33" s="68"/>
      <c r="L33" s="157"/>
      <c r="M33" s="486"/>
      <c r="N33" s="117"/>
      <c r="O33" s="469"/>
      <c r="P33" s="468"/>
      <c r="Q33" s="475"/>
      <c r="R33" s="53"/>
      <c r="V33" s="64" t="str">
        <f>F$59&amp;" "&amp;E$59</f>
        <v> Х</v>
      </c>
    </row>
    <row r="34" spans="1:22" s="54" customFormat="1" ht="9" customHeight="1">
      <c r="A34" s="57"/>
      <c r="B34" s="58"/>
      <c r="C34" s="58"/>
      <c r="D34" s="167"/>
      <c r="E34" s="118"/>
      <c r="F34" s="118"/>
      <c r="G34" s="118"/>
      <c r="H34" s="118"/>
      <c r="I34" s="69"/>
      <c r="J34" s="168"/>
      <c r="K34" s="70"/>
      <c r="L34" s="156" t="s">
        <v>152</v>
      </c>
      <c r="M34" s="482"/>
      <c r="N34" s="117"/>
      <c r="O34" s="469"/>
      <c r="P34" s="468"/>
      <c r="Q34" s="475"/>
      <c r="R34" s="53"/>
      <c r="V34" s="64" t="e">
        <f>#REF!&amp;" "&amp;#REF!</f>
        <v>#REF!</v>
      </c>
    </row>
    <row r="35" spans="1:22" s="54" customFormat="1" ht="9" customHeight="1">
      <c r="A35" s="57">
        <v>15</v>
      </c>
      <c r="B35" s="45"/>
      <c r="C35" s="45">
        <v>30</v>
      </c>
      <c r="D35" s="170"/>
      <c r="E35" s="149" t="s">
        <v>55</v>
      </c>
      <c r="F35" s="149"/>
      <c r="G35" s="149"/>
      <c r="H35" s="149"/>
      <c r="I35" s="49"/>
      <c r="J35" s="157"/>
      <c r="K35" s="71"/>
      <c r="L35" s="172" t="s">
        <v>175</v>
      </c>
      <c r="M35" s="172"/>
      <c r="N35" s="117"/>
      <c r="O35" s="469"/>
      <c r="P35" s="468"/>
      <c r="Q35" s="475"/>
      <c r="R35" s="53"/>
      <c r="V35" s="64" t="str">
        <f>F$63&amp;" "&amp;E$63</f>
        <v>Илья Грудино</v>
      </c>
    </row>
    <row r="36" spans="1:22" s="54" customFormat="1" ht="9" customHeight="1">
      <c r="A36" s="57"/>
      <c r="B36" s="58"/>
      <c r="C36" s="58"/>
      <c r="D36" s="167"/>
      <c r="E36" s="118"/>
      <c r="F36" s="158"/>
      <c r="G36" s="118"/>
      <c r="H36" s="168"/>
      <c r="I36" s="61"/>
      <c r="J36" s="149" t="s">
        <v>152</v>
      </c>
      <c r="K36" s="74"/>
      <c r="L36" s="157"/>
      <c r="M36" s="483"/>
      <c r="N36" s="117"/>
      <c r="O36" s="469"/>
      <c r="P36" s="468"/>
      <c r="Q36" s="475"/>
      <c r="R36" s="53"/>
      <c r="V36" s="64" t="e">
        <f>#REF!&amp;" "&amp;#REF!</f>
        <v>#REF!</v>
      </c>
    </row>
    <row r="37" spans="1:22" s="54" customFormat="1" ht="9" customHeight="1">
      <c r="A37" s="44">
        <v>16</v>
      </c>
      <c r="B37" s="45"/>
      <c r="C37" s="45">
        <v>28</v>
      </c>
      <c r="D37" s="464">
        <v>4</v>
      </c>
      <c r="E37" s="149" t="s">
        <v>152</v>
      </c>
      <c r="F37" s="149" t="s">
        <v>153</v>
      </c>
      <c r="G37" s="149"/>
      <c r="H37" s="149"/>
      <c r="I37" s="76"/>
      <c r="J37" s="157"/>
      <c r="K37" s="50"/>
      <c r="L37" s="157"/>
      <c r="M37" s="157"/>
      <c r="N37" s="490"/>
      <c r="O37" s="469"/>
      <c r="P37" s="468"/>
      <c r="Q37" s="475"/>
      <c r="R37" s="53"/>
      <c r="V37" s="64" t="str">
        <f>F$67&amp;" "&amp;E$67</f>
        <v> Х</v>
      </c>
    </row>
    <row r="38" spans="1:22" s="54" customFormat="1" ht="9" customHeight="1" thickBot="1">
      <c r="A38" s="57"/>
      <c r="B38" s="58"/>
      <c r="C38" s="58"/>
      <c r="D38" s="175"/>
      <c r="E38" s="118"/>
      <c r="F38" s="118"/>
      <c r="G38" s="118"/>
      <c r="H38" s="118"/>
      <c r="I38" s="69"/>
      <c r="J38" s="157"/>
      <c r="K38" s="50"/>
      <c r="L38" s="157"/>
      <c r="M38" s="157"/>
      <c r="N38" s="491"/>
      <c r="O38" s="477"/>
      <c r="P38" s="156" t="s">
        <v>149</v>
      </c>
      <c r="Q38" s="478"/>
      <c r="R38" s="53"/>
      <c r="V38" s="87" t="str">
        <f>F$69&amp;" "&amp;E$69</f>
        <v>Алексей Хомротов</v>
      </c>
    </row>
    <row r="39" spans="1:18" s="54" customFormat="1" ht="9" customHeight="1">
      <c r="A39" s="44">
        <v>17</v>
      </c>
      <c r="B39" s="45"/>
      <c r="C39" s="45">
        <v>27</v>
      </c>
      <c r="D39" s="174"/>
      <c r="E39" s="149" t="s">
        <v>91</v>
      </c>
      <c r="F39" s="149" t="s">
        <v>70</v>
      </c>
      <c r="G39" s="149"/>
      <c r="H39" s="149"/>
      <c r="I39" s="49"/>
      <c r="J39" s="157"/>
      <c r="K39" s="50"/>
      <c r="L39" s="157"/>
      <c r="M39" s="157"/>
      <c r="N39" s="168"/>
      <c r="O39" s="479"/>
      <c r="P39" s="768" t="s">
        <v>272</v>
      </c>
      <c r="Q39" s="475"/>
      <c r="R39" s="53"/>
    </row>
    <row r="40" spans="1:18" s="54" customFormat="1" ht="9" customHeight="1">
      <c r="A40" s="57"/>
      <c r="B40" s="58"/>
      <c r="C40" s="58"/>
      <c r="D40" s="167"/>
      <c r="E40" s="118"/>
      <c r="F40" s="157"/>
      <c r="G40" s="118"/>
      <c r="H40" s="168"/>
      <c r="I40" s="61"/>
      <c r="J40" s="149" t="s">
        <v>91</v>
      </c>
      <c r="K40" s="62"/>
      <c r="L40" s="157"/>
      <c r="M40" s="157"/>
      <c r="N40" s="117"/>
      <c r="O40" s="469"/>
      <c r="P40" s="468"/>
      <c r="Q40" s="475"/>
      <c r="R40" s="53"/>
    </row>
    <row r="41" spans="1:18" s="54" customFormat="1" ht="9" customHeight="1">
      <c r="A41" s="57">
        <v>18</v>
      </c>
      <c r="B41" s="45"/>
      <c r="C41" s="45">
        <v>88</v>
      </c>
      <c r="D41" s="170"/>
      <c r="E41" s="149" t="s">
        <v>55</v>
      </c>
      <c r="F41" s="149"/>
      <c r="G41" s="149"/>
      <c r="H41" s="149"/>
      <c r="I41" s="66"/>
      <c r="J41" s="172"/>
      <c r="K41" s="68"/>
      <c r="L41" s="157"/>
      <c r="M41" s="157"/>
      <c r="N41" s="117"/>
      <c r="O41" s="469"/>
      <c r="P41" s="468"/>
      <c r="Q41" s="475"/>
      <c r="R41" s="53"/>
    </row>
    <row r="42" spans="1:18" s="54" customFormat="1" ht="9" customHeight="1">
      <c r="A42" s="57"/>
      <c r="B42" s="58"/>
      <c r="C42" s="58"/>
      <c r="D42" s="167"/>
      <c r="E42" s="118"/>
      <c r="F42" s="118"/>
      <c r="G42" s="118"/>
      <c r="H42" s="118"/>
      <c r="I42" s="69"/>
      <c r="J42" s="168"/>
      <c r="K42" s="70"/>
      <c r="L42" s="156" t="s">
        <v>91</v>
      </c>
      <c r="M42" s="156"/>
      <c r="N42" s="117"/>
      <c r="O42" s="469"/>
      <c r="P42" s="468"/>
      <c r="Q42" s="475"/>
      <c r="R42" s="53"/>
    </row>
    <row r="43" spans="1:18" s="54" customFormat="1" ht="9" customHeight="1">
      <c r="A43" s="57">
        <v>19</v>
      </c>
      <c r="B43" s="45"/>
      <c r="C43" s="45">
        <v>32</v>
      </c>
      <c r="D43" s="170"/>
      <c r="E43" s="149" t="s">
        <v>55</v>
      </c>
      <c r="F43" s="149"/>
      <c r="G43" s="149"/>
      <c r="H43" s="149"/>
      <c r="I43" s="49"/>
      <c r="J43" s="157"/>
      <c r="K43" s="71"/>
      <c r="L43" s="172" t="s">
        <v>174</v>
      </c>
      <c r="M43" s="484"/>
      <c r="N43" s="117"/>
      <c r="O43" s="469"/>
      <c r="P43" s="468"/>
      <c r="Q43" s="475"/>
      <c r="R43" s="53"/>
    </row>
    <row r="44" spans="1:18" s="54" customFormat="1" ht="9" customHeight="1">
      <c r="A44" s="57"/>
      <c r="B44" s="73"/>
      <c r="C44" s="58"/>
      <c r="D44" s="167"/>
      <c r="E44" s="118"/>
      <c r="F44" s="158"/>
      <c r="G44" s="118"/>
      <c r="H44" s="168"/>
      <c r="I44" s="61"/>
      <c r="J44" s="156" t="s">
        <v>160</v>
      </c>
      <c r="K44" s="74"/>
      <c r="L44" s="157"/>
      <c r="M44" s="485"/>
      <c r="N44" s="117"/>
      <c r="O44" s="469"/>
      <c r="P44" s="468"/>
      <c r="Q44" s="475"/>
      <c r="R44" s="53"/>
    </row>
    <row r="45" spans="1:18" s="54" customFormat="1" ht="9" customHeight="1">
      <c r="A45" s="57">
        <v>20</v>
      </c>
      <c r="B45" s="45"/>
      <c r="C45" s="45">
        <v>122</v>
      </c>
      <c r="D45" s="170"/>
      <c r="E45" s="149" t="s">
        <v>160</v>
      </c>
      <c r="F45" s="149" t="s">
        <v>161</v>
      </c>
      <c r="G45" s="149"/>
      <c r="H45" s="149"/>
      <c r="I45" s="76"/>
      <c r="J45" s="157"/>
      <c r="K45" s="50"/>
      <c r="L45" s="157"/>
      <c r="M45" s="486"/>
      <c r="N45" s="117"/>
      <c r="O45" s="469"/>
      <c r="P45" s="468"/>
      <c r="Q45" s="475"/>
      <c r="R45" s="53"/>
    </row>
    <row r="46" spans="1:18" s="54" customFormat="1" ht="9" customHeight="1">
      <c r="A46" s="57"/>
      <c r="B46" s="58"/>
      <c r="C46" s="58"/>
      <c r="D46" s="167"/>
      <c r="E46" s="118"/>
      <c r="F46" s="118"/>
      <c r="G46" s="118"/>
      <c r="H46" s="118"/>
      <c r="I46" s="69"/>
      <c r="J46" s="157"/>
      <c r="K46" s="50"/>
      <c r="L46" s="168"/>
      <c r="M46" s="487"/>
      <c r="N46" s="156" t="s">
        <v>147</v>
      </c>
      <c r="O46" s="474"/>
      <c r="P46" s="468"/>
      <c r="Q46" s="475"/>
      <c r="R46" s="53"/>
    </row>
    <row r="47" spans="1:18" s="54" customFormat="1" ht="9" customHeight="1">
      <c r="A47" s="57">
        <v>21</v>
      </c>
      <c r="B47" s="45"/>
      <c r="C47" s="45">
        <v>48</v>
      </c>
      <c r="D47" s="170"/>
      <c r="E47" s="149" t="s">
        <v>74</v>
      </c>
      <c r="F47" s="149" t="s">
        <v>62</v>
      </c>
      <c r="G47" s="149"/>
      <c r="H47" s="149"/>
      <c r="I47" s="78"/>
      <c r="J47" s="157"/>
      <c r="K47" s="50"/>
      <c r="L47" s="157"/>
      <c r="M47" s="486"/>
      <c r="N47" s="489" t="s">
        <v>193</v>
      </c>
      <c r="O47" s="475"/>
      <c r="P47" s="468"/>
      <c r="Q47" s="475"/>
      <c r="R47" s="53"/>
    </row>
    <row r="48" spans="1:18" s="54" customFormat="1" ht="9" customHeight="1">
      <c r="A48" s="57"/>
      <c r="B48" s="58"/>
      <c r="C48" s="58"/>
      <c r="D48" s="167"/>
      <c r="E48" s="118"/>
      <c r="F48" s="158"/>
      <c r="G48" s="118"/>
      <c r="H48" s="168"/>
      <c r="I48" s="61"/>
      <c r="J48" s="156" t="s">
        <v>74</v>
      </c>
      <c r="K48" s="62"/>
      <c r="L48" s="157"/>
      <c r="M48" s="486"/>
      <c r="N48" s="117"/>
      <c r="O48" s="475"/>
      <c r="P48" s="468"/>
      <c r="Q48" s="475"/>
      <c r="R48" s="53"/>
    </row>
    <row r="49" spans="1:18" s="54" customFormat="1" ht="9" customHeight="1">
      <c r="A49" s="57">
        <v>22</v>
      </c>
      <c r="B49" s="45"/>
      <c r="C49" s="45">
        <v>68</v>
      </c>
      <c r="D49" s="170"/>
      <c r="E49" s="149" t="s">
        <v>55</v>
      </c>
      <c r="F49" s="149"/>
      <c r="G49" s="149"/>
      <c r="H49" s="149"/>
      <c r="I49" s="66"/>
      <c r="J49" s="172"/>
      <c r="K49" s="68"/>
      <c r="L49" s="157"/>
      <c r="M49" s="486"/>
      <c r="N49" s="117"/>
      <c r="O49" s="475"/>
      <c r="P49" s="468"/>
      <c r="Q49" s="475"/>
      <c r="R49" s="53"/>
    </row>
    <row r="50" spans="1:18" s="54" customFormat="1" ht="9" customHeight="1">
      <c r="A50" s="57"/>
      <c r="B50" s="58"/>
      <c r="C50" s="58"/>
      <c r="D50" s="167"/>
      <c r="E50" s="118"/>
      <c r="F50" s="118"/>
      <c r="G50" s="118"/>
      <c r="H50" s="118"/>
      <c r="I50" s="69"/>
      <c r="J50" s="168"/>
      <c r="K50" s="70"/>
      <c r="L50" s="156" t="s">
        <v>147</v>
      </c>
      <c r="M50" s="482"/>
      <c r="N50" s="117"/>
      <c r="O50" s="475"/>
      <c r="P50" s="468"/>
      <c r="Q50" s="475"/>
      <c r="R50" s="53"/>
    </row>
    <row r="51" spans="1:18" s="54" customFormat="1" ht="9" customHeight="1">
      <c r="A51" s="57">
        <v>23</v>
      </c>
      <c r="B51" s="45"/>
      <c r="C51" s="45">
        <v>33</v>
      </c>
      <c r="D51" s="170"/>
      <c r="E51" s="149" t="s">
        <v>55</v>
      </c>
      <c r="F51" s="149"/>
      <c r="G51" s="149"/>
      <c r="H51" s="149"/>
      <c r="I51" s="49"/>
      <c r="J51" s="157"/>
      <c r="K51" s="71"/>
      <c r="L51" s="172" t="s">
        <v>176</v>
      </c>
      <c r="M51" s="172"/>
      <c r="N51" s="117"/>
      <c r="O51" s="475"/>
      <c r="P51" s="468"/>
      <c r="Q51" s="475"/>
      <c r="R51" s="53"/>
    </row>
    <row r="52" spans="1:18" s="54" customFormat="1" ht="9" customHeight="1">
      <c r="A52" s="57"/>
      <c r="B52" s="58"/>
      <c r="C52" s="58"/>
      <c r="D52" s="167"/>
      <c r="E52" s="118"/>
      <c r="F52" s="158"/>
      <c r="G52" s="118"/>
      <c r="H52" s="168"/>
      <c r="I52" s="61"/>
      <c r="J52" s="149" t="s">
        <v>147</v>
      </c>
      <c r="K52" s="74"/>
      <c r="L52" s="157"/>
      <c r="M52" s="483"/>
      <c r="N52" s="117"/>
      <c r="O52" s="475"/>
      <c r="P52" s="468"/>
      <c r="Q52" s="475"/>
      <c r="R52" s="53"/>
    </row>
    <row r="53" spans="1:18" s="54" customFormat="1" ht="9" customHeight="1">
      <c r="A53" s="44">
        <v>24</v>
      </c>
      <c r="B53" s="45"/>
      <c r="C53" s="45">
        <f>IF($D53="","",VLOOKUP($D53,'[1]Si Main Draw Prep'!$A$7:$K$38,11))</f>
        <v>4</v>
      </c>
      <c r="D53" s="165">
        <v>3</v>
      </c>
      <c r="E53" s="149" t="s">
        <v>147</v>
      </c>
      <c r="F53" s="149" t="s">
        <v>154</v>
      </c>
      <c r="G53" s="149"/>
      <c r="H53" s="149"/>
      <c r="I53" s="76"/>
      <c r="J53" s="157"/>
      <c r="K53" s="50"/>
      <c r="L53" s="157"/>
      <c r="M53" s="157"/>
      <c r="N53" s="117"/>
      <c r="O53" s="475"/>
      <c r="P53" s="468"/>
      <c r="Q53" s="475"/>
      <c r="R53" s="53"/>
    </row>
    <row r="54" spans="1:18" s="54" customFormat="1" ht="9" customHeight="1">
      <c r="A54" s="57"/>
      <c r="B54" s="58"/>
      <c r="C54" s="58"/>
      <c r="D54" s="175"/>
      <c r="E54" s="118"/>
      <c r="F54" s="118"/>
      <c r="G54" s="118"/>
      <c r="H54" s="118"/>
      <c r="I54" s="69"/>
      <c r="J54" s="157"/>
      <c r="K54" s="50"/>
      <c r="L54" s="157"/>
      <c r="M54" s="157"/>
      <c r="N54" s="168"/>
      <c r="O54" s="473"/>
      <c r="P54" s="468"/>
      <c r="Q54" s="476"/>
      <c r="R54" s="53"/>
    </row>
    <row r="55" spans="1:18" s="54" customFormat="1" ht="9" customHeight="1">
      <c r="A55" s="44">
        <v>25</v>
      </c>
      <c r="B55" s="45"/>
      <c r="C55" s="45">
        <f>IF($D55="","",VLOOKUP($D55,'[1]Si Main Draw Prep'!$A$7:$K$38,11))</f>
      </c>
      <c r="D55" s="174"/>
      <c r="E55" s="149" t="s">
        <v>155</v>
      </c>
      <c r="F55" s="149" t="s">
        <v>156</v>
      </c>
      <c r="G55" s="149"/>
      <c r="H55" s="149"/>
      <c r="I55" s="49"/>
      <c r="J55" s="157"/>
      <c r="K55" s="50"/>
      <c r="L55" s="157"/>
      <c r="M55" s="157"/>
      <c r="N55" s="117"/>
      <c r="O55" s="475"/>
      <c r="P55" s="156" t="s">
        <v>147</v>
      </c>
      <c r="Q55" s="469"/>
      <c r="R55" s="53"/>
    </row>
    <row r="56" spans="1:18" s="54" customFormat="1" ht="9" customHeight="1">
      <c r="A56" s="57"/>
      <c r="B56" s="58"/>
      <c r="C56" s="58"/>
      <c r="D56" s="167"/>
      <c r="E56" s="118"/>
      <c r="F56" s="157"/>
      <c r="G56" s="118"/>
      <c r="H56" s="168"/>
      <c r="I56" s="61"/>
      <c r="J56" s="156" t="s">
        <v>155</v>
      </c>
      <c r="K56" s="62"/>
      <c r="L56" s="157"/>
      <c r="M56" s="157"/>
      <c r="N56" s="117"/>
      <c r="O56" s="475"/>
      <c r="P56" s="117" t="s">
        <v>170</v>
      </c>
      <c r="Q56" s="469"/>
      <c r="R56" s="53"/>
    </row>
    <row r="57" spans="1:18" s="54" customFormat="1" ht="9" customHeight="1">
      <c r="A57" s="57">
        <v>26</v>
      </c>
      <c r="B57" s="45"/>
      <c r="C57" s="45">
        <v>24</v>
      </c>
      <c r="D57" s="170"/>
      <c r="E57" s="149" t="s">
        <v>55</v>
      </c>
      <c r="F57" s="149"/>
      <c r="G57" s="149"/>
      <c r="H57" s="149"/>
      <c r="I57" s="66"/>
      <c r="J57" s="172"/>
      <c r="K57" s="68"/>
      <c r="L57" s="157"/>
      <c r="M57" s="157"/>
      <c r="N57" s="117"/>
      <c r="O57" s="475"/>
      <c r="P57" s="468"/>
      <c r="Q57" s="469"/>
      <c r="R57" s="53"/>
    </row>
    <row r="58" spans="1:18" s="54" customFormat="1" ht="9" customHeight="1">
      <c r="A58" s="57"/>
      <c r="B58" s="58"/>
      <c r="C58" s="58"/>
      <c r="D58" s="167"/>
      <c r="E58" s="118"/>
      <c r="F58" s="118"/>
      <c r="G58" s="118"/>
      <c r="H58" s="118"/>
      <c r="I58" s="69"/>
      <c r="J58" s="168"/>
      <c r="K58" s="70"/>
      <c r="L58" s="156" t="s">
        <v>155</v>
      </c>
      <c r="M58" s="156"/>
      <c r="N58" s="117"/>
      <c r="O58" s="475"/>
      <c r="P58" s="468"/>
      <c r="Q58" s="469"/>
      <c r="R58" s="53"/>
    </row>
    <row r="59" spans="1:18" s="54" customFormat="1" ht="9" customHeight="1">
      <c r="A59" s="57">
        <v>27</v>
      </c>
      <c r="B59" s="45"/>
      <c r="C59" s="45">
        <v>43</v>
      </c>
      <c r="D59" s="170"/>
      <c r="E59" s="149" t="s">
        <v>55</v>
      </c>
      <c r="F59" s="149"/>
      <c r="G59" s="149"/>
      <c r="H59" s="149"/>
      <c r="I59" s="49"/>
      <c r="J59" s="157"/>
      <c r="K59" s="71"/>
      <c r="L59" s="172" t="s">
        <v>177</v>
      </c>
      <c r="M59" s="484"/>
      <c r="N59" s="117"/>
      <c r="O59" s="475"/>
      <c r="P59" s="468"/>
      <c r="Q59" s="469"/>
      <c r="R59" s="53"/>
    </row>
    <row r="60" spans="1:18" s="54" customFormat="1" ht="9" customHeight="1">
      <c r="A60" s="57"/>
      <c r="B60" s="73"/>
      <c r="C60" s="58"/>
      <c r="D60" s="167"/>
      <c r="E60" s="118"/>
      <c r="F60" s="158"/>
      <c r="G60" s="118"/>
      <c r="H60" s="168"/>
      <c r="I60" s="61"/>
      <c r="J60" s="156" t="s">
        <v>158</v>
      </c>
      <c r="K60" s="74"/>
      <c r="L60" s="157"/>
      <c r="M60" s="485"/>
      <c r="N60" s="117"/>
      <c r="O60" s="475"/>
      <c r="P60" s="468"/>
      <c r="Q60" s="469"/>
      <c r="R60" s="53"/>
    </row>
    <row r="61" spans="1:18" s="54" customFormat="1" ht="9" customHeight="1">
      <c r="A61" s="57">
        <v>28</v>
      </c>
      <c r="B61" s="45"/>
      <c r="C61" s="45">
        <v>11</v>
      </c>
      <c r="D61" s="170"/>
      <c r="E61" s="156" t="s">
        <v>158</v>
      </c>
      <c r="F61" s="149" t="s">
        <v>159</v>
      </c>
      <c r="G61" s="149"/>
      <c r="H61" s="149"/>
      <c r="I61" s="76"/>
      <c r="J61" s="157"/>
      <c r="K61" s="50"/>
      <c r="L61" s="157"/>
      <c r="M61" s="486"/>
      <c r="N61" s="117"/>
      <c r="O61" s="475"/>
      <c r="P61" s="468"/>
      <c r="Q61" s="469"/>
      <c r="R61" s="53"/>
    </row>
    <row r="62" spans="1:18" s="54" customFormat="1" ht="9" customHeight="1">
      <c r="A62" s="57"/>
      <c r="B62" s="58"/>
      <c r="C62" s="58"/>
      <c r="D62" s="167"/>
      <c r="E62" s="118"/>
      <c r="F62" s="118"/>
      <c r="G62" s="118"/>
      <c r="H62" s="118"/>
      <c r="I62" s="69"/>
      <c r="J62" s="157"/>
      <c r="K62" s="50"/>
      <c r="L62" s="168"/>
      <c r="M62" s="487"/>
      <c r="N62" s="156" t="s">
        <v>150</v>
      </c>
      <c r="O62" s="476"/>
      <c r="P62" s="468"/>
      <c r="Q62" s="469"/>
      <c r="R62" s="53"/>
    </row>
    <row r="63" spans="1:18" s="54" customFormat="1" ht="9" customHeight="1">
      <c r="A63" s="57">
        <v>29</v>
      </c>
      <c r="B63" s="45"/>
      <c r="C63" s="45">
        <v>13</v>
      </c>
      <c r="D63" s="170"/>
      <c r="E63" s="149" t="s">
        <v>157</v>
      </c>
      <c r="F63" s="149" t="s">
        <v>70</v>
      </c>
      <c r="G63" s="149"/>
      <c r="H63" s="149"/>
      <c r="I63" s="78"/>
      <c r="J63" s="157"/>
      <c r="K63" s="50"/>
      <c r="L63" s="157"/>
      <c r="M63" s="486"/>
      <c r="N63" s="489" t="s">
        <v>194</v>
      </c>
      <c r="O63" s="469"/>
      <c r="P63" s="468"/>
      <c r="Q63" s="469"/>
      <c r="R63" s="53"/>
    </row>
    <row r="64" spans="1:18" s="54" customFormat="1" ht="9" customHeight="1">
      <c r="A64" s="57"/>
      <c r="B64" s="58"/>
      <c r="C64" s="58"/>
      <c r="D64" s="167"/>
      <c r="E64" s="118"/>
      <c r="F64" s="158"/>
      <c r="G64" s="118"/>
      <c r="H64" s="168"/>
      <c r="I64" s="61"/>
      <c r="J64" s="156" t="s">
        <v>157</v>
      </c>
      <c r="K64" s="62"/>
      <c r="L64" s="157"/>
      <c r="M64" s="486"/>
      <c r="N64" s="468"/>
      <c r="O64" s="469"/>
      <c r="P64" s="468"/>
      <c r="Q64" s="469"/>
      <c r="R64" s="53"/>
    </row>
    <row r="65" spans="1:18" s="54" customFormat="1" ht="9" customHeight="1">
      <c r="A65" s="57">
        <v>30</v>
      </c>
      <c r="B65" s="45"/>
      <c r="C65" s="45">
        <v>50</v>
      </c>
      <c r="D65" s="170"/>
      <c r="E65" s="149" t="s">
        <v>55</v>
      </c>
      <c r="F65" s="149"/>
      <c r="G65" s="149"/>
      <c r="H65" s="149"/>
      <c r="I65" s="66"/>
      <c r="J65" s="172"/>
      <c r="K65" s="68"/>
      <c r="L65" s="157"/>
      <c r="M65" s="486"/>
      <c r="N65" s="468"/>
      <c r="O65" s="469"/>
      <c r="P65" s="468"/>
      <c r="Q65" s="469"/>
      <c r="R65" s="53"/>
    </row>
    <row r="66" spans="1:17" s="54" customFormat="1" ht="9" customHeight="1">
      <c r="A66" s="57"/>
      <c r="B66" s="58"/>
      <c r="C66" s="58"/>
      <c r="D66" s="167"/>
      <c r="E66" s="118"/>
      <c r="F66" s="118"/>
      <c r="G66" s="118"/>
      <c r="H66" s="118"/>
      <c r="I66" s="69"/>
      <c r="J66" s="168"/>
      <c r="K66" s="70"/>
      <c r="L66" s="156" t="s">
        <v>150</v>
      </c>
      <c r="M66" s="482"/>
      <c r="N66" s="465"/>
      <c r="O66" s="480"/>
      <c r="P66" s="468"/>
      <c r="Q66" s="360"/>
    </row>
    <row r="67" spans="1:17" s="54" customFormat="1" ht="9" customHeight="1">
      <c r="A67" s="57">
        <v>31</v>
      </c>
      <c r="B67" s="45"/>
      <c r="C67" s="45">
        <v>34</v>
      </c>
      <c r="D67" s="170"/>
      <c r="E67" s="149" t="s">
        <v>55</v>
      </c>
      <c r="F67" s="149"/>
      <c r="G67" s="149"/>
      <c r="H67" s="149"/>
      <c r="I67" s="49"/>
      <c r="J67" s="157"/>
      <c r="K67" s="71"/>
      <c r="L67" s="172" t="s">
        <v>178</v>
      </c>
      <c r="M67" s="172"/>
      <c r="N67" s="465"/>
      <c r="O67" s="481"/>
      <c r="P67" s="465"/>
      <c r="Q67" s="360"/>
    </row>
    <row r="68" spans="1:19" s="54" customFormat="1" ht="9" customHeight="1">
      <c r="A68" s="57"/>
      <c r="B68" s="58"/>
      <c r="C68" s="58"/>
      <c r="D68" s="167"/>
      <c r="E68" s="118"/>
      <c r="F68" s="158"/>
      <c r="G68" s="118"/>
      <c r="H68" s="168"/>
      <c r="I68" s="61"/>
      <c r="J68" s="156" t="s">
        <v>150</v>
      </c>
      <c r="K68" s="74"/>
      <c r="L68" s="157"/>
      <c r="M68" s="483"/>
      <c r="N68" s="465"/>
      <c r="O68" s="466"/>
      <c r="P68" s="465"/>
      <c r="Q68" s="466"/>
      <c r="R68" s="94"/>
      <c r="S68" s="94"/>
    </row>
    <row r="69" spans="1:21" s="54" customFormat="1" ht="10.5" customHeight="1">
      <c r="A69" s="44">
        <v>32</v>
      </c>
      <c r="B69" s="45"/>
      <c r="C69" s="45">
        <f>IF($D69="","",VLOOKUP($D69,'[1]Si Main Draw Prep'!$A$7:$K$38,11))</f>
        <v>3</v>
      </c>
      <c r="D69" s="165">
        <v>2</v>
      </c>
      <c r="E69" s="149" t="s">
        <v>150</v>
      </c>
      <c r="F69" s="149" t="s">
        <v>151</v>
      </c>
      <c r="G69" s="149"/>
      <c r="H69" s="149"/>
      <c r="I69" s="76"/>
      <c r="J69" s="50"/>
      <c r="K69" s="50"/>
      <c r="L69" s="154"/>
      <c r="M69" s="154"/>
      <c r="N69" s="465"/>
      <c r="O69" s="466"/>
      <c r="P69" s="466"/>
      <c r="Q69" s="466"/>
      <c r="R69" s="94"/>
      <c r="S69" s="94"/>
      <c r="U69" s="54" t="s">
        <v>13</v>
      </c>
    </row>
    <row r="70" spans="12:19" ht="12.75" customHeight="1">
      <c r="L70" s="756" t="s">
        <v>152</v>
      </c>
      <c r="M70" s="137"/>
      <c r="N70" s="131"/>
      <c r="P70" s="466"/>
      <c r="Q70" s="778"/>
      <c r="R70" s="778"/>
      <c r="S70" s="778"/>
    </row>
    <row r="71" spans="12:19" ht="15.75" customHeight="1">
      <c r="L71" s="757"/>
      <c r="M71" s="156" t="s">
        <v>152</v>
      </c>
      <c r="N71" s="111"/>
      <c r="Q71" s="99"/>
      <c r="R71" s="100"/>
      <c r="S71" s="100"/>
    </row>
    <row r="72" spans="12:19" ht="15.75" customHeight="1">
      <c r="L72" s="758" t="s">
        <v>150</v>
      </c>
      <c r="M72" s="759" t="s">
        <v>263</v>
      </c>
      <c r="N72" s="131"/>
      <c r="Q72" s="99"/>
      <c r="R72" s="100"/>
      <c r="S72" s="100"/>
    </row>
    <row r="73" spans="12:16" ht="12.75">
      <c r="L73" s="108"/>
      <c r="M73" s="99"/>
      <c r="P73" s="101"/>
    </row>
    <row r="74" ht="12.75">
      <c r="L74" s="100"/>
    </row>
    <row r="75" ht="12.75">
      <c r="L75" s="100"/>
    </row>
    <row r="76" spans="4:15" ht="15.75">
      <c r="D76" s="102"/>
      <c r="E76" s="103" t="s">
        <v>14</v>
      </c>
      <c r="F76" s="103"/>
      <c r="G76" s="103"/>
      <c r="H76" s="103"/>
      <c r="I76" s="104"/>
      <c r="J76" s="775" t="s">
        <v>18</v>
      </c>
      <c r="K76" s="775"/>
      <c r="L76" s="775"/>
      <c r="M76" s="775"/>
      <c r="N76" s="775"/>
      <c r="O76" s="775"/>
    </row>
    <row r="77" spans="4:12" ht="15.75">
      <c r="D77" s="102"/>
      <c r="E77" s="103"/>
      <c r="F77" s="103"/>
      <c r="G77" s="103"/>
      <c r="H77" s="103"/>
      <c r="I77" s="104"/>
      <c r="J77" s="103"/>
      <c r="K77" s="104"/>
      <c r="L77" s="103"/>
    </row>
    <row r="78" spans="4:12" ht="15.75">
      <c r="D78" s="102"/>
      <c r="E78" s="103"/>
      <c r="F78" s="103"/>
      <c r="G78" s="103"/>
      <c r="H78" s="103"/>
      <c r="I78" s="104"/>
      <c r="J78" s="103"/>
      <c r="K78" s="104"/>
      <c r="L78" s="103"/>
    </row>
    <row r="79" spans="4:12" ht="15.75">
      <c r="D79" s="102"/>
      <c r="E79" s="103" t="s">
        <v>20</v>
      </c>
      <c r="F79" s="103"/>
      <c r="G79" s="103"/>
      <c r="H79" s="103"/>
      <c r="I79" s="104"/>
      <c r="J79" t="s">
        <v>15</v>
      </c>
      <c r="K79" s="103"/>
      <c r="L79" s="103" t="s">
        <v>38</v>
      </c>
    </row>
  </sheetData>
  <sheetProtection/>
  <mergeCells count="6">
    <mergeCell ref="J76:O76"/>
    <mergeCell ref="G2:P2"/>
    <mergeCell ref="A4:C4"/>
    <mergeCell ref="Q70:S70"/>
    <mergeCell ref="J3:L3"/>
    <mergeCell ref="P4:Q4"/>
  </mergeCells>
  <conditionalFormatting sqref="H69 H7 F53 H9 F69 H11 F11 H13 F13 H15 F15 H17 F9 H19 F19 H21 F21 H23 F23 H25 F25 H27 F27 H29 F29 H31 F31 H33 F33 H35 F35 H37 F37 H39 F39 H41 F41 H43 F43 H45 F45 H47 F47 H49 F49 H51 F7 H53 F51 H55 F55 H57 F17 H59 F59 H61 F57 H63 F63 H65 F61 H67 F67 F65">
    <cfRule type="expression" priority="3" dxfId="0" stopIfTrue="1">
      <formula>AND($D7&lt;9,$C7&gt;0)</formula>
    </cfRule>
  </conditionalFormatting>
  <conditionalFormatting sqref="J10 J58 H12 H16 H20 H24 H28 H32 H36 H40 H44 H48 H52 H56 H60 H64 L14 N22 L30 N39 L46 N54 J66 H68 J18 J26 J34 J42 J50 L62 H8">
    <cfRule type="expression" priority="4" dxfId="10" stopIfTrue="1">
      <formula>AND($N$1="CU",H8="Umpire")</formula>
    </cfRule>
    <cfRule type="expression" priority="5" dxfId="9" stopIfTrue="1">
      <formula>AND($N$1="CU",H8&lt;&gt;"Umpire",I8&lt;&gt;"")</formula>
    </cfRule>
    <cfRule type="expression" priority="6" dxfId="8" stopIfTrue="1">
      <formula>AND($N$1="CU",H8&lt;&gt;"Umpire")</formula>
    </cfRule>
  </conditionalFormatting>
  <conditionalFormatting sqref="E69 E7 E11 E13 E15 E9 E19 J24 J28 E25 J32 E29 J40 E33 E35 E37 J52 E41 E43 E45 E47 E49 E51 J16 E55 E17 E59 E57 E63 E67 E65 J36 J8 J12 E53 E39 E31 E27 E23 E21 J20">
    <cfRule type="cellIs" priority="7" dxfId="4" operator="equal" stopIfTrue="1">
      <formula>"Bye"</formula>
    </cfRule>
    <cfRule type="expression" priority="8" dxfId="0" stopIfTrue="1">
      <formula>AND($D7&lt;9,$C7&gt;0)</formula>
    </cfRule>
  </conditionalFormatting>
  <conditionalFormatting sqref="N14 N30 N46 N62 P22 M72 L10 M71:N71 L58 L18 L26 L34 L42 E61 L50 J44 J48 L66 J56 J68 J64 J60">
    <cfRule type="expression" priority="9" dxfId="0" stopIfTrue="1">
      <formula>D10="as"</formula>
    </cfRule>
    <cfRule type="expression" priority="10" dxfId="0" stopIfTrue="1">
      <formula>D10="bs"</formula>
    </cfRule>
  </conditionalFormatting>
  <conditionalFormatting sqref="P39">
    <cfRule type="expression" priority="11" dxfId="0" stopIfTrue="1">
      <formula>O39="as"</formula>
    </cfRule>
    <cfRule type="expression" priority="12" dxfId="0" stopIfTrue="1">
      <formula>O39="bs"</formula>
    </cfRule>
  </conditionalFormatting>
  <conditionalFormatting sqref="D7 D9 D11 D13 D15 D17 D19 D63 D23 D25 D27 D29 D31 D33 D35 D67 D65 D41 D43 D45 D47 D49 D51 D53 D69 D57 D59 D61">
    <cfRule type="expression" priority="13" dxfId="7" stopIfTrue="1">
      <formula>AND($D7&gt;0,$D7&lt;9,$C7&gt;0)</formula>
    </cfRule>
    <cfRule type="expression" priority="14" dxfId="6" stopIfTrue="1">
      <formula>$D7&gt;0</formula>
    </cfRule>
    <cfRule type="expression" priority="15" dxfId="5" stopIfTrue="1">
      <formula>$E7="Bye"</formula>
    </cfRule>
  </conditionalFormatting>
  <conditionalFormatting sqref="B7 B9 B11 B13 B15 B17 B19 B21 B23 B25 B27 B29 B31 B33 B35 B37 B39 B41 B43 B45 B47 B49 B51 B53 B55 B57 B59 B61 B63 B65 B67 B69 D55 D37 D39 D21">
    <cfRule type="cellIs" priority="16" dxfId="49" operator="equal" stopIfTrue="1">
      <formula>"DA"</formula>
    </cfRule>
  </conditionalFormatting>
  <conditionalFormatting sqref="I8 I12 I16 I20 I24 I28 I32 I36 I40 I44 I48 I52 I56 I60 I64 I68 K66 K58 K50 K42 K34 K26 K18 K10 M14 M30 M46 M62 O54 O39 O22">
    <cfRule type="expression" priority="17" dxfId="2" stopIfTrue="1">
      <formula>$N$1="CU"</formula>
    </cfRule>
  </conditionalFormatting>
  <conditionalFormatting sqref="P55">
    <cfRule type="expression" priority="115" dxfId="0" stopIfTrue="1">
      <formula>O54="as"</formula>
    </cfRule>
    <cfRule type="expression" priority="116" dxfId="0" stopIfTrue="1">
      <formula>O54="bs"</formula>
    </cfRule>
  </conditionalFormatting>
  <conditionalFormatting sqref="P38">
    <cfRule type="expression" priority="1" dxfId="0" stopIfTrue="1">
      <formula>O38="as"</formula>
    </cfRule>
    <cfRule type="expression" priority="2" dxfId="0" stopIfTrue="1">
      <formula>O38="bs"</formula>
    </cfRule>
  </conditionalFormatting>
  <dataValidations count="1">
    <dataValidation type="list" allowBlank="1" showInputMessage="1" sqref="H8 J10 L14 J18 N22 J26 L30 J34 N39 J42 L46 J50 N54 L62 J58 J66 H68 H64 H60 H56 H52 H48 H44 H40 H36 H32 H28 H24 H20 H16 H12">
      <formula1>$T$7:$T$18</formula1>
    </dataValidation>
  </dataValidations>
  <printOptions horizontalCentered="1"/>
  <pageMargins left="0.35" right="0.35" top="0.39" bottom="0.39" header="0" footer="0"/>
  <pageSetup fitToHeight="1" fitToWidth="1" horizontalDpi="360" verticalDpi="360" orientation="portrait" paperSize="9" scale="91" r:id="rId3"/>
  <legacyDrawing r:id="rId2"/>
</worksheet>
</file>

<file path=xl/worksheets/sheet10.xml><?xml version="1.0" encoding="utf-8"?>
<worksheet xmlns="http://schemas.openxmlformats.org/spreadsheetml/2006/main" xmlns:r="http://schemas.openxmlformats.org/officeDocument/2006/relationships">
  <dimension ref="A1:N25"/>
  <sheetViews>
    <sheetView zoomScalePageLayoutView="0" workbookViewId="0" topLeftCell="A4">
      <selection activeCell="O32" sqref="O32"/>
    </sheetView>
  </sheetViews>
  <sheetFormatPr defaultColWidth="9.140625" defaultRowHeight="12.75"/>
  <cols>
    <col min="1" max="1" width="6.00390625" style="512" customWidth="1"/>
    <col min="2" max="3" width="9.140625" style="512" hidden="1" customWidth="1"/>
    <col min="4" max="4" width="9.140625" style="512" customWidth="1"/>
    <col min="5" max="5" width="9.00390625" style="512" customWidth="1"/>
    <col min="6" max="6" width="15.57421875" style="512" hidden="1" customWidth="1"/>
    <col min="7" max="7" width="2.7109375" style="512" customWidth="1"/>
    <col min="8" max="8" width="9.140625" style="512" customWidth="1"/>
    <col min="9" max="9" width="7.421875" style="512" customWidth="1"/>
    <col min="10" max="11" width="9.140625" style="512" customWidth="1"/>
    <col min="12" max="16384" width="9.140625" style="512" customWidth="1"/>
  </cols>
  <sheetData>
    <row r="1" spans="1:14" ht="30">
      <c r="A1" s="504" t="s">
        <v>224</v>
      </c>
      <c r="B1" s="505"/>
      <c r="C1" s="506"/>
      <c r="D1" s="506"/>
      <c r="E1" s="507"/>
      <c r="F1" s="507"/>
      <c r="G1" s="508"/>
      <c r="H1" s="507"/>
      <c r="I1" s="507"/>
      <c r="J1" s="509"/>
      <c r="K1" s="509"/>
      <c r="L1" s="509"/>
      <c r="M1" s="510"/>
      <c r="N1" s="511"/>
    </row>
    <row r="2" spans="1:14" ht="30">
      <c r="A2" s="513" t="s">
        <v>16</v>
      </c>
      <c r="B2" s="505"/>
      <c r="C2" s="506"/>
      <c r="D2" s="506"/>
      <c r="E2" s="508"/>
      <c r="F2" s="508"/>
      <c r="G2" s="508"/>
      <c r="H2" s="508"/>
      <c r="I2" s="508"/>
      <c r="J2" s="514"/>
      <c r="K2" s="514"/>
      <c r="L2" s="514"/>
      <c r="M2" s="510"/>
      <c r="N2" s="511"/>
    </row>
    <row r="3" spans="1:14" ht="25.5">
      <c r="A3" s="515" t="s">
        <v>232</v>
      </c>
      <c r="B3" s="516"/>
      <c r="C3" s="517"/>
      <c r="D3" s="517"/>
      <c r="E3" s="514"/>
      <c r="F3" s="514"/>
      <c r="G3" s="518"/>
      <c r="H3" s="519" t="s">
        <v>25</v>
      </c>
      <c r="I3" s="519"/>
      <c r="J3" s="519"/>
      <c r="K3" s="519"/>
      <c r="L3" s="509"/>
      <c r="M3" s="510"/>
      <c r="N3" s="511"/>
    </row>
    <row r="4" spans="1:14" ht="25.5">
      <c r="A4" s="520"/>
      <c r="B4" s="517"/>
      <c r="C4" s="516"/>
      <c r="D4" s="521"/>
      <c r="E4" s="517"/>
      <c r="F4" s="517"/>
      <c r="G4" s="514"/>
      <c r="H4" s="514"/>
      <c r="I4" s="522"/>
      <c r="J4" s="522"/>
      <c r="K4" s="522"/>
      <c r="L4" s="522"/>
      <c r="M4" s="522"/>
      <c r="N4" s="514"/>
    </row>
    <row r="5" spans="1:14" ht="12.75">
      <c r="A5" s="523"/>
      <c r="B5" s="523"/>
      <c r="C5" s="523"/>
      <c r="D5" s="523"/>
      <c r="E5" s="523"/>
      <c r="F5" s="523" t="s">
        <v>222</v>
      </c>
      <c r="G5" s="524"/>
      <c r="H5" s="525"/>
      <c r="I5" s="526"/>
      <c r="J5" s="523"/>
      <c r="K5" s="527"/>
      <c r="L5" s="525"/>
      <c r="M5" s="523"/>
      <c r="N5" s="528"/>
    </row>
    <row r="6" spans="1:14" ht="13.5" thickBot="1">
      <c r="A6" s="784"/>
      <c r="B6" s="784"/>
      <c r="C6" s="530"/>
      <c r="D6" s="531"/>
      <c r="E6" s="531"/>
      <c r="F6" s="532"/>
      <c r="G6" s="533"/>
      <c r="H6" s="534"/>
      <c r="I6" s="535"/>
      <c r="J6" s="534"/>
      <c r="K6" s="536"/>
      <c r="L6" s="537"/>
      <c r="M6" s="781"/>
      <c r="N6" s="781"/>
    </row>
    <row r="7" spans="1:14" ht="12.75">
      <c r="A7" s="538"/>
      <c r="B7" s="539" t="s">
        <v>3</v>
      </c>
      <c r="C7" s="540" t="s">
        <v>5</v>
      </c>
      <c r="D7" s="782" t="s">
        <v>234</v>
      </c>
      <c r="E7" s="782"/>
      <c r="F7" s="782"/>
      <c r="G7" s="541" t="s">
        <v>235</v>
      </c>
      <c r="H7" s="542" t="s">
        <v>236</v>
      </c>
      <c r="I7" s="543" t="s">
        <v>11</v>
      </c>
      <c r="J7" s="544"/>
      <c r="K7" s="543" t="s">
        <v>12</v>
      </c>
      <c r="L7" s="544"/>
      <c r="M7" s="543" t="s">
        <v>237</v>
      </c>
      <c r="N7" s="545"/>
    </row>
    <row r="8" spans="1:14" ht="12.75">
      <c r="A8" s="546"/>
      <c r="B8" s="547"/>
      <c r="C8" s="547"/>
      <c r="D8" s="548"/>
      <c r="E8" s="548"/>
      <c r="F8" s="549"/>
      <c r="G8" s="550"/>
      <c r="H8" s="551"/>
      <c r="I8" s="550"/>
      <c r="J8" s="552"/>
      <c r="K8" s="550"/>
      <c r="L8" s="552"/>
      <c r="M8" s="550"/>
      <c r="N8" s="552"/>
    </row>
    <row r="9" spans="1:14" ht="12.75">
      <c r="A9" s="553">
        <v>1</v>
      </c>
      <c r="B9" s="554"/>
      <c r="C9" s="555"/>
      <c r="D9" s="783" t="s">
        <v>241</v>
      </c>
      <c r="E9" s="783"/>
      <c r="F9" s="783"/>
      <c r="G9" s="557"/>
      <c r="H9" s="558"/>
      <c r="I9" s="559"/>
      <c r="J9" s="559"/>
      <c r="K9" s="559"/>
      <c r="L9" s="559"/>
      <c r="M9" s="560"/>
      <c r="N9" s="561"/>
    </row>
    <row r="10" spans="1:14" ht="12.75">
      <c r="A10" s="562"/>
      <c r="B10" s="563"/>
      <c r="C10" s="564"/>
      <c r="D10" s="565"/>
      <c r="E10" s="566"/>
      <c r="F10" s="567"/>
      <c r="G10" s="568"/>
      <c r="H10" s="569"/>
      <c r="I10" s="570" t="s">
        <v>102</v>
      </c>
      <c r="J10" s="571"/>
      <c r="K10" s="566"/>
      <c r="L10" s="566"/>
      <c r="M10" s="572"/>
      <c r="N10" s="561"/>
    </row>
    <row r="11" spans="1:14" ht="12.75">
      <c r="A11" s="562">
        <v>2</v>
      </c>
      <c r="B11" s="573"/>
      <c r="C11" s="574"/>
      <c r="D11" s="783" t="s">
        <v>55</v>
      </c>
      <c r="E11" s="783"/>
      <c r="F11" s="783"/>
      <c r="G11" s="575"/>
      <c r="H11" s="576"/>
      <c r="I11" s="566"/>
      <c r="J11" s="577"/>
      <c r="K11" s="566"/>
      <c r="L11" s="566"/>
      <c r="M11" s="572"/>
      <c r="N11" s="561"/>
    </row>
    <row r="12" spans="1:14" ht="12.75">
      <c r="A12" s="562"/>
      <c r="B12" s="578"/>
      <c r="C12" s="564"/>
      <c r="D12" s="565"/>
      <c r="E12" s="567"/>
      <c r="F12" s="567"/>
      <c r="G12" s="568"/>
      <c r="H12" s="579"/>
      <c r="I12" s="580"/>
      <c r="J12" s="581"/>
      <c r="K12" s="571" t="s">
        <v>102</v>
      </c>
      <c r="L12" s="571"/>
      <c r="M12" s="572"/>
      <c r="N12" s="561"/>
    </row>
    <row r="13" spans="1:14" ht="12.75">
      <c r="A13" s="562">
        <v>3</v>
      </c>
      <c r="B13" s="573"/>
      <c r="C13" s="574"/>
      <c r="D13" s="783" t="s">
        <v>55</v>
      </c>
      <c r="E13" s="783"/>
      <c r="F13" s="783"/>
      <c r="G13" s="557"/>
      <c r="H13" s="558"/>
      <c r="I13" s="566"/>
      <c r="J13" s="577"/>
      <c r="K13" s="566"/>
      <c r="L13" s="582"/>
      <c r="M13" s="583"/>
      <c r="N13" s="584"/>
    </row>
    <row r="14" spans="1:14" ht="12.75">
      <c r="A14" s="562"/>
      <c r="B14" s="578"/>
      <c r="C14" s="564"/>
      <c r="D14" s="585"/>
      <c r="E14" s="586"/>
      <c r="F14" s="587"/>
      <c r="G14" s="588"/>
      <c r="H14" s="569"/>
      <c r="I14" s="571" t="s">
        <v>55</v>
      </c>
      <c r="J14" s="589"/>
      <c r="K14" s="566"/>
      <c r="L14" s="590"/>
      <c r="M14" s="583"/>
      <c r="N14" s="584"/>
    </row>
    <row r="15" spans="1:14" ht="12.75">
      <c r="A15" s="562">
        <v>4</v>
      </c>
      <c r="B15" s="573"/>
      <c r="C15" s="574"/>
      <c r="D15" s="783" t="s">
        <v>55</v>
      </c>
      <c r="E15" s="783"/>
      <c r="F15" s="783"/>
      <c r="G15" s="575"/>
      <c r="H15" s="576"/>
      <c r="I15" s="566"/>
      <c r="J15" s="566"/>
      <c r="K15" s="566"/>
      <c r="L15" s="582"/>
      <c r="M15" s="583" t="s">
        <v>102</v>
      </c>
      <c r="N15" s="584"/>
    </row>
    <row r="16" spans="1:14" ht="12.75">
      <c r="A16" s="562"/>
      <c r="B16" s="578"/>
      <c r="C16" s="564"/>
      <c r="D16" s="591"/>
      <c r="E16" s="592"/>
      <c r="F16" s="593"/>
      <c r="G16" s="568"/>
      <c r="H16" s="579"/>
      <c r="I16" s="566"/>
      <c r="J16" s="566"/>
      <c r="K16" s="580"/>
      <c r="L16" s="594"/>
      <c r="M16" s="595" t="s">
        <v>286</v>
      </c>
      <c r="N16" s="584"/>
    </row>
    <row r="17" spans="1:14" ht="12.75">
      <c r="A17" s="562">
        <v>5</v>
      </c>
      <c r="B17" s="573"/>
      <c r="C17" s="574"/>
      <c r="D17" s="783" t="s">
        <v>242</v>
      </c>
      <c r="E17" s="783"/>
      <c r="F17" s="783"/>
      <c r="G17" s="557"/>
      <c r="H17" s="558"/>
      <c r="I17" s="566"/>
      <c r="J17" s="566"/>
      <c r="K17" s="566"/>
      <c r="L17" s="582"/>
      <c r="M17" s="583"/>
      <c r="N17" s="584"/>
    </row>
    <row r="18" spans="1:14" ht="12.75">
      <c r="A18" s="562"/>
      <c r="B18" s="578"/>
      <c r="C18" s="564"/>
      <c r="D18" s="591"/>
      <c r="E18" s="596"/>
      <c r="F18" s="593"/>
      <c r="G18" s="597"/>
      <c r="H18" s="569"/>
      <c r="I18" s="571" t="s">
        <v>105</v>
      </c>
      <c r="J18" s="571"/>
      <c r="K18" s="566"/>
      <c r="L18" s="582"/>
      <c r="M18" s="583"/>
      <c r="N18" s="584"/>
    </row>
    <row r="19" spans="1:14" ht="12.75">
      <c r="A19" s="562">
        <v>6</v>
      </c>
      <c r="B19" s="573"/>
      <c r="C19" s="574"/>
      <c r="D19" s="783" t="s">
        <v>55</v>
      </c>
      <c r="E19" s="783"/>
      <c r="F19" s="783"/>
      <c r="G19" s="575"/>
      <c r="H19" s="576"/>
      <c r="I19" s="566"/>
      <c r="J19" s="577"/>
      <c r="K19" s="566"/>
      <c r="L19" s="582"/>
      <c r="M19" s="583"/>
      <c r="N19" s="584"/>
    </row>
    <row r="20" spans="1:14" ht="12.75">
      <c r="A20" s="562"/>
      <c r="B20" s="578"/>
      <c r="C20" s="564"/>
      <c r="D20" s="591"/>
      <c r="E20" s="592"/>
      <c r="F20" s="593"/>
      <c r="G20" s="568"/>
      <c r="H20" s="579"/>
      <c r="I20" s="598"/>
      <c r="J20" s="581"/>
      <c r="K20" s="599" t="s">
        <v>268</v>
      </c>
      <c r="L20" s="571"/>
      <c r="M20" s="583"/>
      <c r="N20" s="584"/>
    </row>
    <row r="21" spans="1:14" ht="12.75">
      <c r="A21" s="562">
        <v>7</v>
      </c>
      <c r="B21" s="573"/>
      <c r="C21" s="574"/>
      <c r="D21" s="783" t="s">
        <v>55</v>
      </c>
      <c r="E21" s="783"/>
      <c r="F21" s="783"/>
      <c r="G21" s="557"/>
      <c r="H21" s="558"/>
      <c r="I21" s="566"/>
      <c r="J21" s="577"/>
      <c r="K21" s="566" t="s">
        <v>269</v>
      </c>
      <c r="L21" s="566"/>
      <c r="M21" s="600"/>
      <c r="N21" s="584"/>
    </row>
    <row r="22" spans="1:14" ht="12.75">
      <c r="A22" s="562"/>
      <c r="B22" s="578"/>
      <c r="C22" s="564"/>
      <c r="D22" s="591"/>
      <c r="E22" s="596"/>
      <c r="F22" s="593"/>
      <c r="G22" s="597"/>
      <c r="H22" s="569"/>
      <c r="I22" s="571" t="s">
        <v>95</v>
      </c>
      <c r="J22" s="589"/>
      <c r="K22" s="566"/>
      <c r="L22" s="601"/>
      <c r="M22" s="600"/>
      <c r="N22" s="584"/>
    </row>
    <row r="23" spans="1:14" ht="12.75">
      <c r="A23" s="553">
        <v>8</v>
      </c>
      <c r="B23" s="573"/>
      <c r="C23" s="555"/>
      <c r="D23" s="783" t="s">
        <v>243</v>
      </c>
      <c r="E23" s="783"/>
      <c r="F23" s="783"/>
      <c r="G23" s="575"/>
      <c r="H23" s="576"/>
      <c r="I23" s="566"/>
      <c r="J23" s="566"/>
      <c r="K23" s="566"/>
      <c r="L23" s="566"/>
      <c r="M23" s="600"/>
      <c r="N23" s="584"/>
    </row>
    <row r="24" spans="1:14" ht="12.75">
      <c r="A24" s="602"/>
      <c r="B24" s="602"/>
      <c r="C24" s="602"/>
      <c r="D24" s="603"/>
      <c r="E24" s="604"/>
      <c r="F24" s="604"/>
      <c r="G24" s="605"/>
      <c r="H24" s="606"/>
      <c r="I24" s="582"/>
      <c r="J24" s="582"/>
      <c r="K24" s="582"/>
      <c r="L24" s="582"/>
      <c r="M24" s="582"/>
      <c r="N24" s="607"/>
    </row>
    <row r="25" spans="1:14" ht="12.75">
      <c r="A25" s="608"/>
      <c r="B25" s="609"/>
      <c r="C25" s="610"/>
      <c r="D25" s="603"/>
      <c r="E25" s="604"/>
      <c r="F25" s="604"/>
      <c r="G25" s="605"/>
      <c r="H25" s="606"/>
      <c r="I25" s="611"/>
      <c r="J25" s="612"/>
      <c r="K25" s="611"/>
      <c r="L25" s="612"/>
      <c r="M25" s="613"/>
      <c r="N25" s="584"/>
    </row>
  </sheetData>
  <sheetProtection/>
  <mergeCells count="11">
    <mergeCell ref="D17:F17"/>
    <mergeCell ref="D19:F19"/>
    <mergeCell ref="D21:F21"/>
    <mergeCell ref="D23:F23"/>
    <mergeCell ref="A6:B6"/>
    <mergeCell ref="M6:N6"/>
    <mergeCell ref="D7:F7"/>
    <mergeCell ref="D9:F9"/>
    <mergeCell ref="D11:F11"/>
    <mergeCell ref="D13:F13"/>
    <mergeCell ref="D15:F15"/>
  </mergeCells>
  <conditionalFormatting sqref="M16 K12 I14 I18 I22">
    <cfRule type="expression" priority="13" dxfId="0" stopIfTrue="1">
      <formula>H12="as"</formula>
    </cfRule>
    <cfRule type="expression" priority="14" dxfId="0" stopIfTrue="1">
      <formula>H12="bs"</formula>
    </cfRule>
  </conditionalFormatting>
  <conditionalFormatting sqref="I12 K16 M24 I20 G14 G18 G22">
    <cfRule type="expression" priority="10" dxfId="10" stopIfTrue="1">
      <formula>AND($K$1="CU",G12="Umpire")</formula>
    </cfRule>
    <cfRule type="expression" priority="11" dxfId="9" stopIfTrue="1">
      <formula>AND($K$1="CU",G12&lt;&gt;"Umpire",H12&lt;&gt;"")</formula>
    </cfRule>
    <cfRule type="expression" priority="12" dxfId="8" stopIfTrue="1">
      <formula>AND($K$1="CU",G12&lt;&gt;"Umpire")</formula>
    </cfRule>
  </conditionalFormatting>
  <conditionalFormatting sqref="G25 E25">
    <cfRule type="expression" priority="9" dxfId="0" stopIfTrue="1">
      <formula>AND($C25&lt;9,$B25&gt;0)</formula>
    </cfRule>
  </conditionalFormatting>
  <conditionalFormatting sqref="I10 D25">
    <cfRule type="cellIs" priority="7" dxfId="4" operator="equal" stopIfTrue="1">
      <formula>"Bye"</formula>
    </cfRule>
    <cfRule type="expression" priority="8" dxfId="0" stopIfTrue="1">
      <formula>AND($C10&lt;9,$B10&gt;0)</formula>
    </cfRule>
  </conditionalFormatting>
  <conditionalFormatting sqref="C25">
    <cfRule type="expression" priority="4" dxfId="7" stopIfTrue="1">
      <formula>AND($C25&gt;0,$C25&lt;9,$B25&gt;0)</formula>
    </cfRule>
    <cfRule type="expression" priority="5" dxfId="6" stopIfTrue="1">
      <formula>$C25&gt;0</formula>
    </cfRule>
    <cfRule type="expression" priority="6" dxfId="5" stopIfTrue="1">
      <formula>$D25="Bye"</formula>
    </cfRule>
  </conditionalFormatting>
  <conditionalFormatting sqref="D11 D17 D9 D19 D21 D13 D15 D23">
    <cfRule type="cellIs" priority="2" dxfId="4" operator="equal" stopIfTrue="1">
      <formula>"Bye"</formula>
    </cfRule>
    <cfRule type="expression" priority="3" dxfId="0" stopIfTrue="1">
      <formula>AND(#REF!&lt;9,$B9&gt;0)</formula>
    </cfRule>
  </conditionalFormatting>
  <conditionalFormatting sqref="J12 L16 N24 J20:K20 H10 H14 H18 H22">
    <cfRule type="expression" priority="1" dxfId="2" stopIfTrue="1">
      <formula>$K$1="CU"</formula>
    </cfRule>
  </conditionalFormatting>
  <dataValidations count="1">
    <dataValidation type="list" allowBlank="1" showInputMessage="1" sqref="G18 G22 G14 M24 I20 K16 I12">
      <formula1>$S$9:$S$20</formula1>
    </dataValidation>
  </dataValidations>
  <printOptions/>
  <pageMargins left="0.7" right="0.7" top="0.75" bottom="0.75" header="0.3" footer="0.3"/>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W60"/>
  <sheetViews>
    <sheetView showGridLines="0" showZeros="0" tabSelected="1" zoomScalePageLayoutView="0" workbookViewId="0" topLeftCell="A8">
      <selection activeCell="N25" sqref="N25"/>
    </sheetView>
  </sheetViews>
  <sheetFormatPr defaultColWidth="8.8515625" defaultRowHeight="12.75"/>
  <cols>
    <col min="1" max="1" width="3.28125" style="742" customWidth="1"/>
    <col min="2" max="2" width="3.00390625" style="742" hidden="1" customWidth="1"/>
    <col min="3" max="3" width="5.00390625" style="742" customWidth="1"/>
    <col min="4" max="4" width="4.57421875" style="743" customWidth="1"/>
    <col min="5" max="5" width="16.00390625" style="742" customWidth="1"/>
    <col min="6" max="6" width="7.8515625" style="742" customWidth="1"/>
    <col min="7" max="7" width="8.140625" style="742" customWidth="1"/>
    <col min="8" max="8" width="10.28125" style="742" customWidth="1"/>
    <col min="9" max="9" width="8.7109375" style="744" customWidth="1"/>
    <col min="10" max="10" width="10.7109375" style="742" customWidth="1"/>
    <col min="11" max="11" width="1.7109375" style="744" customWidth="1"/>
    <col min="12" max="12" width="11.7109375" style="742" customWidth="1"/>
    <col min="13" max="13" width="0.9921875" style="745" customWidth="1"/>
    <col min="14" max="14" width="11.421875" style="742" customWidth="1"/>
    <col min="15" max="15" width="2.7109375" style="744" customWidth="1"/>
    <col min="16" max="16" width="10.7109375" style="742" customWidth="1"/>
    <col min="17" max="17" width="1.7109375" style="745" customWidth="1"/>
    <col min="18" max="18" width="0" style="742" hidden="1" customWidth="1"/>
    <col min="19" max="19" width="8.00390625" style="742" customWidth="1"/>
    <col min="20" max="20" width="9.57421875" style="742" hidden="1" customWidth="1"/>
    <col min="21" max="21" width="8.57421875" style="742" hidden="1" customWidth="1"/>
    <col min="22" max="22" width="10.00390625" style="742" hidden="1" customWidth="1"/>
    <col min="23" max="16384" width="8.8515625" style="742" customWidth="1"/>
  </cols>
  <sheetData>
    <row r="1" spans="1:20" s="621" customFormat="1" ht="17.25" customHeight="1">
      <c r="A1" s="614"/>
      <c r="B1" s="505"/>
      <c r="C1" s="505"/>
      <c r="D1" s="615"/>
      <c r="E1" s="616" t="s">
        <v>247</v>
      </c>
      <c r="F1" s="507"/>
      <c r="G1" s="617" t="s">
        <v>37</v>
      </c>
      <c r="H1" s="618"/>
      <c r="I1" s="507"/>
      <c r="J1" s="507"/>
      <c r="K1" s="509"/>
      <c r="L1" s="509"/>
      <c r="M1" s="509"/>
      <c r="N1" s="510"/>
      <c r="O1" s="511"/>
      <c r="P1" s="619"/>
      <c r="Q1" s="619"/>
      <c r="R1" s="619"/>
      <c r="S1" s="619"/>
      <c r="T1" s="620"/>
    </row>
    <row r="2" spans="1:20" s="621" customFormat="1" ht="16.5" customHeight="1">
      <c r="A2" s="615"/>
      <c r="B2" s="615"/>
      <c r="C2" s="615"/>
      <c r="D2" s="615"/>
      <c r="E2" s="755" t="s">
        <v>232</v>
      </c>
      <c r="F2" s="508"/>
      <c r="G2" s="785" t="s">
        <v>16</v>
      </c>
      <c r="H2" s="785"/>
      <c r="I2" s="785"/>
      <c r="J2" s="785"/>
      <c r="K2" s="785"/>
      <c r="L2" s="785"/>
      <c r="M2" s="785"/>
      <c r="N2" s="785"/>
      <c r="O2" s="785"/>
      <c r="P2" s="785"/>
      <c r="Q2" s="619"/>
      <c r="R2" s="619"/>
      <c r="S2" s="619"/>
      <c r="T2" s="620"/>
    </row>
    <row r="3" spans="1:20" s="621" customFormat="1" ht="2.25" customHeight="1">
      <c r="A3" s="520"/>
      <c r="B3" s="516"/>
      <c r="C3" s="521"/>
      <c r="D3" s="517"/>
      <c r="E3" s="517"/>
      <c r="F3" s="514"/>
      <c r="G3" s="514"/>
      <c r="H3" s="519"/>
      <c r="I3" s="519"/>
      <c r="J3" s="519"/>
      <c r="K3" s="519"/>
      <c r="L3" s="519"/>
      <c r="M3" s="509"/>
      <c r="N3" s="510"/>
      <c r="O3" s="511"/>
      <c r="P3" s="619"/>
      <c r="Q3" s="619"/>
      <c r="R3" s="619"/>
      <c r="S3" s="619"/>
      <c r="T3" s="620"/>
    </row>
    <row r="4" spans="1:22" s="621" customFormat="1" ht="12" customHeight="1" hidden="1">
      <c r="A4" s="520"/>
      <c r="B4" s="517"/>
      <c r="C4" s="517"/>
      <c r="D4" s="516"/>
      <c r="E4" s="521"/>
      <c r="F4" s="517"/>
      <c r="G4" s="517"/>
      <c r="H4" s="514"/>
      <c r="I4" s="514"/>
      <c r="J4" s="522"/>
      <c r="K4" s="522"/>
      <c r="L4" s="522"/>
      <c r="M4" s="522"/>
      <c r="N4" s="522"/>
      <c r="O4" s="514"/>
      <c r="P4" s="510"/>
      <c r="Q4" s="511"/>
      <c r="R4" s="619"/>
      <c r="S4" s="619"/>
      <c r="T4" s="619"/>
      <c r="U4" s="620"/>
      <c r="V4" s="620"/>
    </row>
    <row r="5" spans="1:16" s="623" customFormat="1" ht="11.25" customHeight="1">
      <c r="A5" s="523"/>
      <c r="B5" s="523"/>
      <c r="C5" s="523"/>
      <c r="D5" s="523"/>
      <c r="E5" s="523"/>
      <c r="F5" s="523"/>
      <c r="G5" s="786" t="s">
        <v>246</v>
      </c>
      <c r="H5" s="786"/>
      <c r="I5" s="786"/>
      <c r="J5" s="526"/>
      <c r="K5" s="523"/>
      <c r="L5" s="527"/>
      <c r="M5" s="525"/>
      <c r="N5" s="523" t="s">
        <v>2</v>
      </c>
      <c r="O5" s="528"/>
      <c r="P5" s="622"/>
    </row>
    <row r="6" spans="1:16" s="625" customFormat="1" ht="11.25" customHeight="1" thickBot="1">
      <c r="A6" s="784"/>
      <c r="B6" s="784"/>
      <c r="C6" s="529"/>
      <c r="D6" s="530"/>
      <c r="E6" s="531"/>
      <c r="F6" s="531"/>
      <c r="G6" s="532"/>
      <c r="H6" s="531"/>
      <c r="I6" s="534"/>
      <c r="J6" s="535"/>
      <c r="K6" s="534"/>
      <c r="L6" s="536"/>
      <c r="M6" s="537"/>
      <c r="N6" s="787" t="s">
        <v>18</v>
      </c>
      <c r="O6" s="787"/>
      <c r="P6" s="624"/>
    </row>
    <row r="7" spans="1:16" s="623" customFormat="1" ht="9.75">
      <c r="A7" s="538"/>
      <c r="B7" s="626" t="s">
        <v>4</v>
      </c>
      <c r="C7" s="539"/>
      <c r="D7" s="627"/>
      <c r="E7" s="782"/>
      <c r="F7" s="782"/>
      <c r="G7" s="782"/>
      <c r="H7" s="628"/>
      <c r="I7" s="542"/>
      <c r="J7" s="543"/>
      <c r="K7" s="544"/>
      <c r="L7" s="543"/>
      <c r="M7" s="544"/>
      <c r="N7" s="543"/>
      <c r="O7" s="545"/>
      <c r="P7" s="622"/>
    </row>
    <row r="8" spans="1:17" s="623" customFormat="1" ht="3.75" customHeight="1" thickBot="1">
      <c r="A8" s="546"/>
      <c r="B8" s="547"/>
      <c r="C8" s="547"/>
      <c r="D8" s="629"/>
      <c r="E8" s="548"/>
      <c r="F8" s="548"/>
      <c r="G8" s="549"/>
      <c r="H8" s="548"/>
      <c r="I8" s="552"/>
      <c r="J8" s="550"/>
      <c r="K8" s="552"/>
      <c r="L8" s="550"/>
      <c r="M8" s="552"/>
      <c r="N8" s="550"/>
      <c r="O8" s="552"/>
      <c r="P8" s="550"/>
      <c r="Q8" s="630"/>
    </row>
    <row r="9" spans="1:22" s="634" customFormat="1" ht="9" customHeight="1">
      <c r="A9" s="553">
        <v>1</v>
      </c>
      <c r="B9" s="554">
        <v>18</v>
      </c>
      <c r="C9" s="631"/>
      <c r="D9" s="632">
        <v>1</v>
      </c>
      <c r="E9" s="783" t="s">
        <v>218</v>
      </c>
      <c r="F9" s="783"/>
      <c r="G9" s="783"/>
      <c r="H9" s="557"/>
      <c r="I9" s="558"/>
      <c r="J9" s="566"/>
      <c r="K9" s="566"/>
      <c r="L9" s="566"/>
      <c r="M9" s="566"/>
      <c r="N9" s="572"/>
      <c r="O9" s="561"/>
      <c r="P9" s="560"/>
      <c r="Q9" s="561"/>
      <c r="R9" s="633"/>
      <c r="T9" s="635" t="str">
        <f>'[3]Officials'!P24</f>
        <v>Umpire</v>
      </c>
      <c r="V9" s="636" t="str">
        <f>F$9&amp;" "&amp;E$9</f>
        <v> Бернович Варвара</v>
      </c>
    </row>
    <row r="10" spans="1:23" s="634" customFormat="1" ht="9" customHeight="1">
      <c r="A10" s="562"/>
      <c r="B10" s="563"/>
      <c r="C10" s="563"/>
      <c r="D10" s="637"/>
      <c r="E10" s="565"/>
      <c r="F10" s="566"/>
      <c r="G10" s="567"/>
      <c r="I10" s="569"/>
      <c r="J10" s="556" t="s">
        <v>145</v>
      </c>
      <c r="K10" s="638"/>
      <c r="L10" s="566"/>
      <c r="M10" s="566"/>
      <c r="N10" s="572"/>
      <c r="O10" s="561"/>
      <c r="P10" s="560"/>
      <c r="Q10" s="561"/>
      <c r="R10" s="633"/>
      <c r="S10" s="639"/>
      <c r="T10" s="640" t="str">
        <f>'[3]Officials'!P25</f>
        <v> </v>
      </c>
      <c r="U10" s="639"/>
      <c r="V10" s="639" t="str">
        <f>F$11&amp;" "&amp;E$11</f>
        <v> Х</v>
      </c>
      <c r="W10" s="639"/>
    </row>
    <row r="11" spans="1:23" s="634" customFormat="1" ht="9" customHeight="1">
      <c r="A11" s="562">
        <v>2</v>
      </c>
      <c r="B11" s="554"/>
      <c r="C11" s="554"/>
      <c r="D11" s="555"/>
      <c r="E11" s="783" t="s">
        <v>55</v>
      </c>
      <c r="F11" s="783"/>
      <c r="G11" s="783"/>
      <c r="H11" s="575"/>
      <c r="I11" s="576"/>
      <c r="J11" s="641"/>
      <c r="K11" s="642"/>
      <c r="L11" s="566"/>
      <c r="M11" s="566"/>
      <c r="N11" s="572"/>
      <c r="O11" s="561"/>
      <c r="P11" s="560"/>
      <c r="Q11" s="561"/>
      <c r="R11" s="633"/>
      <c r="S11" s="639"/>
      <c r="T11" s="640" t="str">
        <f>'[3]Officials'!P26</f>
        <v> </v>
      </c>
      <c r="U11" s="639"/>
      <c r="V11" s="639" t="str">
        <f>F$13&amp;" "&amp;E$13</f>
        <v> Х</v>
      </c>
      <c r="W11" s="639"/>
    </row>
    <row r="12" spans="1:23" s="634" customFormat="1" ht="9" customHeight="1">
      <c r="A12" s="562"/>
      <c r="B12" s="563"/>
      <c r="C12" s="563"/>
      <c r="D12" s="643"/>
      <c r="E12" s="644"/>
      <c r="F12" s="645"/>
      <c r="G12" s="645"/>
      <c r="H12" s="645"/>
      <c r="I12" s="646"/>
      <c r="J12" s="647"/>
      <c r="K12" s="648"/>
      <c r="L12" s="649" t="s">
        <v>145</v>
      </c>
      <c r="M12" s="649"/>
      <c r="N12" s="644"/>
      <c r="O12" s="650"/>
      <c r="P12" s="560"/>
      <c r="Q12" s="561"/>
      <c r="R12" s="633"/>
      <c r="S12" s="639"/>
      <c r="T12" s="640" t="str">
        <f>'[3]Officials'!P27</f>
        <v> </v>
      </c>
      <c r="U12" s="639"/>
      <c r="V12" s="639" t="str">
        <f>F$15&amp;" "&amp;E$15</f>
        <v> Седых Мария</v>
      </c>
      <c r="W12" s="639"/>
    </row>
    <row r="13" spans="1:22" s="634" customFormat="1" ht="9" customHeight="1">
      <c r="A13" s="562">
        <v>3</v>
      </c>
      <c r="B13" s="554">
        <v>31</v>
      </c>
      <c r="C13" s="554"/>
      <c r="D13" s="651"/>
      <c r="E13" s="788" t="s">
        <v>55</v>
      </c>
      <c r="F13" s="788"/>
      <c r="G13" s="788"/>
      <c r="H13" s="652"/>
      <c r="I13" s="653"/>
      <c r="J13" s="641"/>
      <c r="K13" s="654"/>
      <c r="L13" s="641" t="s">
        <v>279</v>
      </c>
      <c r="M13" s="655"/>
      <c r="N13" s="656"/>
      <c r="O13" s="657"/>
      <c r="P13" s="609"/>
      <c r="Q13" s="584"/>
      <c r="R13" s="658"/>
      <c r="S13" s="639"/>
      <c r="T13" s="659" t="str">
        <f>'[3]Officials'!P28</f>
        <v> </v>
      </c>
      <c r="U13" s="660"/>
      <c r="V13" s="661" t="str">
        <f>F$17&amp;" "&amp;E$17</f>
        <v> Мазаник Милена</v>
      </c>
    </row>
    <row r="14" spans="1:22" s="634" customFormat="1" ht="9" customHeight="1">
      <c r="A14" s="562"/>
      <c r="B14" s="563"/>
      <c r="C14" s="563"/>
      <c r="D14" s="643"/>
      <c r="E14" s="644"/>
      <c r="F14" s="662"/>
      <c r="G14" s="645"/>
      <c r="H14" s="663"/>
      <c r="I14" s="664"/>
      <c r="J14" s="649" t="s">
        <v>134</v>
      </c>
      <c r="K14" s="665"/>
      <c r="L14" s="641"/>
      <c r="M14" s="666"/>
      <c r="N14" s="656"/>
      <c r="O14" s="657"/>
      <c r="P14" s="609"/>
      <c r="Q14" s="584"/>
      <c r="R14" s="658"/>
      <c r="S14" s="639"/>
      <c r="T14" s="659" t="str">
        <f>'[3]Officials'!P29</f>
        <v> </v>
      </c>
      <c r="V14" s="661" t="str">
        <f>F$19&amp;" "&amp;E$19</f>
        <v> Х</v>
      </c>
    </row>
    <row r="15" spans="1:22" s="634" customFormat="1" ht="9" customHeight="1">
      <c r="A15" s="562">
        <v>4</v>
      </c>
      <c r="B15" s="554">
        <v>35</v>
      </c>
      <c r="C15" s="554"/>
      <c r="D15" s="651"/>
      <c r="E15" s="788" t="s">
        <v>219</v>
      </c>
      <c r="F15" s="788"/>
      <c r="G15" s="788"/>
      <c r="H15" s="667"/>
      <c r="I15" s="668"/>
      <c r="J15" s="641"/>
      <c r="K15" s="641"/>
      <c r="L15" s="641"/>
      <c r="M15" s="655"/>
      <c r="N15" s="656" t="s">
        <v>145</v>
      </c>
      <c r="O15" s="657"/>
      <c r="P15" s="609"/>
      <c r="Q15" s="584"/>
      <c r="R15" s="658"/>
      <c r="S15" s="639"/>
      <c r="T15" s="659" t="str">
        <f>'[3]Officials'!P30</f>
        <v> </v>
      </c>
      <c r="V15" s="661" t="str">
        <f>F$21&amp;" "&amp;E$21</f>
        <v> Захорошко Софья</v>
      </c>
    </row>
    <row r="16" spans="1:22" s="634" customFormat="1" ht="9" customHeight="1">
      <c r="A16" s="562"/>
      <c r="B16" s="563"/>
      <c r="C16" s="563"/>
      <c r="D16" s="643"/>
      <c r="E16" s="644"/>
      <c r="F16" s="645"/>
      <c r="G16" s="645"/>
      <c r="H16" s="645"/>
      <c r="I16" s="646"/>
      <c r="J16" s="641"/>
      <c r="K16" s="641"/>
      <c r="L16" s="647"/>
      <c r="M16" s="669"/>
      <c r="N16" s="670" t="s">
        <v>290</v>
      </c>
      <c r="O16" s="657"/>
      <c r="P16" s="609"/>
      <c r="Q16" s="584"/>
      <c r="R16" s="658"/>
      <c r="S16" s="639"/>
      <c r="T16" s="659" t="str">
        <f>'[3]Officials'!P31</f>
        <v> </v>
      </c>
      <c r="V16" s="661" t="str">
        <f>F$23&amp;" "&amp;E$23</f>
        <v> Сушкевич Софья</v>
      </c>
    </row>
    <row r="17" spans="1:22" s="634" customFormat="1" ht="9" customHeight="1">
      <c r="A17" s="671">
        <v>5</v>
      </c>
      <c r="B17" s="573">
        <v>73</v>
      </c>
      <c r="C17" s="573"/>
      <c r="D17" s="672">
        <v>3</v>
      </c>
      <c r="E17" s="788" t="s">
        <v>249</v>
      </c>
      <c r="F17" s="788"/>
      <c r="G17" s="788"/>
      <c r="H17" s="652"/>
      <c r="I17" s="653"/>
      <c r="J17" s="641"/>
      <c r="K17" s="641"/>
      <c r="L17" s="641"/>
      <c r="M17" s="655"/>
      <c r="N17" s="673"/>
      <c r="O17" s="657"/>
      <c r="P17" s="609"/>
      <c r="Q17" s="584"/>
      <c r="R17" s="658"/>
      <c r="S17" s="639"/>
      <c r="T17" s="659" t="str">
        <f>'[3]Officials'!P32</f>
        <v> </v>
      </c>
      <c r="V17" s="661" t="str">
        <f>F$25&amp;" "&amp;E$25</f>
        <v> Кудревич Ксения</v>
      </c>
    </row>
    <row r="18" spans="1:22" s="634" customFormat="1" ht="9" customHeight="1">
      <c r="A18" s="562"/>
      <c r="B18" s="563"/>
      <c r="C18" s="563"/>
      <c r="D18" s="643"/>
      <c r="E18" s="644"/>
      <c r="F18" s="662"/>
      <c r="G18" s="645"/>
      <c r="H18" s="663"/>
      <c r="I18" s="664"/>
      <c r="J18" s="649" t="s">
        <v>135</v>
      </c>
      <c r="K18" s="649"/>
      <c r="L18" s="641"/>
      <c r="M18" s="655"/>
      <c r="N18" s="673"/>
      <c r="O18" s="657"/>
      <c r="P18" s="609"/>
      <c r="Q18" s="584"/>
      <c r="R18" s="658"/>
      <c r="S18" s="639"/>
      <c r="T18" s="659" t="str">
        <f>'[3]Officials'!P33</f>
        <v> </v>
      </c>
      <c r="V18" s="661" t="str">
        <f>F$27&amp;" "&amp;E$27</f>
        <v> Бинцаровская Анна</v>
      </c>
    </row>
    <row r="19" spans="1:22" s="634" customFormat="1" ht="9" customHeight="1">
      <c r="A19" s="562">
        <v>6</v>
      </c>
      <c r="B19" s="554">
        <v>37</v>
      </c>
      <c r="C19" s="554"/>
      <c r="D19" s="651"/>
      <c r="E19" s="788" t="s">
        <v>55</v>
      </c>
      <c r="F19" s="788"/>
      <c r="G19" s="788"/>
      <c r="H19" s="667"/>
      <c r="I19" s="668"/>
      <c r="J19" s="641"/>
      <c r="K19" s="654"/>
      <c r="L19" s="641"/>
      <c r="M19" s="655"/>
      <c r="N19" s="673"/>
      <c r="O19" s="657"/>
      <c r="P19" s="609"/>
      <c r="Q19" s="584"/>
      <c r="R19" s="658"/>
      <c r="S19" s="639"/>
      <c r="T19" s="659" t="str">
        <f>'[3]Officials'!P34</f>
        <v> </v>
      </c>
      <c r="V19" s="661" t="str">
        <f>F$29&amp;" "&amp;E$29</f>
        <v> Х</v>
      </c>
    </row>
    <row r="20" spans="1:22" s="634" customFormat="1" ht="9" customHeight="1" thickBot="1">
      <c r="A20" s="562"/>
      <c r="B20" s="563"/>
      <c r="C20" s="563"/>
      <c r="D20" s="643"/>
      <c r="E20" s="644"/>
      <c r="F20" s="645"/>
      <c r="G20" s="645"/>
      <c r="H20" s="645"/>
      <c r="I20" s="646"/>
      <c r="J20" s="647"/>
      <c r="K20" s="648"/>
      <c r="L20" s="674" t="s">
        <v>135</v>
      </c>
      <c r="M20" s="649"/>
      <c r="N20" s="673"/>
      <c r="O20" s="657"/>
      <c r="P20" s="609"/>
      <c r="Q20" s="584"/>
      <c r="R20" s="658"/>
      <c r="S20" s="639"/>
      <c r="T20" s="675" t="str">
        <f>'[3]Officials'!P35</f>
        <v>None</v>
      </c>
      <c r="V20" s="661" t="str">
        <f>F$31&amp;" "&amp;E$31</f>
        <v> Петушок Алеся</v>
      </c>
    </row>
    <row r="21" spans="1:22" s="634" customFormat="1" ht="9" customHeight="1">
      <c r="A21" s="562">
        <v>7</v>
      </c>
      <c r="B21" s="554">
        <v>41</v>
      </c>
      <c r="C21" s="554"/>
      <c r="D21" s="651"/>
      <c r="E21" s="788" t="s">
        <v>217</v>
      </c>
      <c r="F21" s="788"/>
      <c r="G21" s="788"/>
      <c r="H21" s="652"/>
      <c r="I21" s="653"/>
      <c r="J21" s="641"/>
      <c r="K21" s="654"/>
      <c r="L21" s="641" t="s">
        <v>280</v>
      </c>
      <c r="M21" s="641"/>
      <c r="N21" s="676"/>
      <c r="O21" s="657"/>
      <c r="P21" s="609"/>
      <c r="Q21" s="584"/>
      <c r="R21" s="658"/>
      <c r="S21" s="639"/>
      <c r="V21" s="661" t="str">
        <f>F$33&amp;" "&amp;E$33</f>
        <v> Приемко Екатерина</v>
      </c>
    </row>
    <row r="22" spans="1:22" s="634" customFormat="1" ht="9" customHeight="1">
      <c r="A22" s="562"/>
      <c r="B22" s="563"/>
      <c r="C22" s="563"/>
      <c r="D22" s="643"/>
      <c r="E22" s="644"/>
      <c r="F22" s="662"/>
      <c r="G22" s="645"/>
      <c r="H22" s="663"/>
      <c r="I22" s="664"/>
      <c r="J22" s="649" t="s">
        <v>126</v>
      </c>
      <c r="K22" s="665"/>
      <c r="L22" s="677"/>
      <c r="M22" s="678"/>
      <c r="N22" s="679"/>
      <c r="O22" s="680"/>
      <c r="P22" s="609"/>
      <c r="Q22" s="584"/>
      <c r="R22" s="658"/>
      <c r="S22" s="639"/>
      <c r="V22" s="661" t="str">
        <f>F$35&amp;" "&amp;E$35</f>
        <v> Х</v>
      </c>
    </row>
    <row r="23" spans="1:22" s="634" customFormat="1" ht="9" customHeight="1">
      <c r="A23" s="681">
        <v>8</v>
      </c>
      <c r="B23" s="554">
        <v>26</v>
      </c>
      <c r="C23" s="554"/>
      <c r="D23" s="651"/>
      <c r="E23" s="788" t="s">
        <v>211</v>
      </c>
      <c r="F23" s="788"/>
      <c r="G23" s="788"/>
      <c r="H23" s="667"/>
      <c r="I23" s="668"/>
      <c r="J23" s="641" t="s">
        <v>271</v>
      </c>
      <c r="K23" s="641"/>
      <c r="L23" s="677"/>
      <c r="M23" s="677"/>
      <c r="N23" s="676"/>
      <c r="O23" s="680"/>
      <c r="P23" s="609"/>
      <c r="Q23" s="584"/>
      <c r="R23" s="658"/>
      <c r="S23" s="639"/>
      <c r="V23" s="661" t="str">
        <f>F$37&amp;" "&amp;E$37</f>
        <v> Х</v>
      </c>
    </row>
    <row r="24" spans="1:22" s="634" customFormat="1" ht="9" customHeight="1">
      <c r="A24" s="562"/>
      <c r="B24" s="563"/>
      <c r="C24" s="563"/>
      <c r="D24" s="643"/>
      <c r="E24" s="644"/>
      <c r="F24" s="645"/>
      <c r="G24" s="645"/>
      <c r="H24" s="645"/>
      <c r="I24" s="646"/>
      <c r="J24" s="641"/>
      <c r="K24" s="641"/>
      <c r="L24" s="682"/>
      <c r="M24" s="683"/>
      <c r="N24" s="665" t="s">
        <v>145</v>
      </c>
      <c r="O24" s="684"/>
      <c r="P24" s="611"/>
      <c r="Q24" s="584"/>
      <c r="R24" s="658"/>
      <c r="S24" s="639"/>
      <c r="V24" s="661" t="str">
        <f>F$39&amp;" "&amp;E$39</f>
        <v> Крук Дарья</v>
      </c>
    </row>
    <row r="25" spans="1:22" s="634" customFormat="1" ht="9" customHeight="1">
      <c r="A25" s="681">
        <v>9</v>
      </c>
      <c r="B25" s="554">
        <v>20</v>
      </c>
      <c r="C25" s="554"/>
      <c r="D25" s="651"/>
      <c r="E25" s="788" t="s">
        <v>214</v>
      </c>
      <c r="F25" s="788"/>
      <c r="G25" s="788"/>
      <c r="H25" s="652"/>
      <c r="I25" s="653"/>
      <c r="J25" s="641"/>
      <c r="K25" s="641"/>
      <c r="L25" s="677"/>
      <c r="M25" s="677"/>
      <c r="N25" s="676" t="s">
        <v>286</v>
      </c>
      <c r="O25" s="680"/>
      <c r="P25" s="613"/>
      <c r="Q25" s="584"/>
      <c r="R25" s="658"/>
      <c r="S25" s="639"/>
      <c r="V25" s="661" t="str">
        <f>F$41&amp;" "&amp;E$41</f>
        <v> </v>
      </c>
    </row>
    <row r="26" spans="1:22" s="634" customFormat="1" ht="9" customHeight="1">
      <c r="A26" s="562"/>
      <c r="B26" s="563"/>
      <c r="C26" s="563"/>
      <c r="D26" s="643"/>
      <c r="E26" s="644"/>
      <c r="F26" s="677"/>
      <c r="G26" s="645"/>
      <c r="H26" s="663"/>
      <c r="I26" s="664"/>
      <c r="J26" s="685" t="s">
        <v>128</v>
      </c>
      <c r="K26" s="686"/>
      <c r="M26" s="677"/>
      <c r="N26" s="676"/>
      <c r="O26" s="680"/>
      <c r="P26" s="609"/>
      <c r="Q26" s="584"/>
      <c r="R26" s="658"/>
      <c r="S26" s="639"/>
      <c r="V26" s="661" t="str">
        <f>F$43&amp;" "&amp;E$43</f>
        <v> </v>
      </c>
    </row>
    <row r="27" spans="1:22" s="634" customFormat="1" ht="9" customHeight="1">
      <c r="A27" s="562">
        <v>10</v>
      </c>
      <c r="B27" s="554">
        <v>18</v>
      </c>
      <c r="C27" s="554"/>
      <c r="D27" s="651"/>
      <c r="E27" s="788" t="s">
        <v>220</v>
      </c>
      <c r="F27" s="788"/>
      <c r="G27" s="788"/>
      <c r="H27" s="667"/>
      <c r="I27" s="668"/>
      <c r="J27" s="634" t="s">
        <v>270</v>
      </c>
      <c r="K27" s="687"/>
      <c r="L27" s="639"/>
      <c r="M27" s="677"/>
      <c r="N27" s="676"/>
      <c r="O27" s="680"/>
      <c r="P27" s="609"/>
      <c r="Q27" s="584"/>
      <c r="R27" s="658"/>
      <c r="S27" s="639"/>
      <c r="V27" s="661" t="e">
        <f>#REF!&amp;" "&amp;#REF!</f>
        <v>#REF!</v>
      </c>
    </row>
    <row r="28" spans="1:22" s="634" customFormat="1" ht="9" customHeight="1">
      <c r="A28" s="562"/>
      <c r="B28" s="563"/>
      <c r="C28" s="563"/>
      <c r="D28" s="643"/>
      <c r="E28" s="644"/>
      <c r="F28" s="645"/>
      <c r="G28" s="645"/>
      <c r="H28" s="645"/>
      <c r="I28" s="646"/>
      <c r="K28" s="688"/>
      <c r="L28" s="686" t="s">
        <v>128</v>
      </c>
      <c r="M28" s="689"/>
      <c r="N28" s="676"/>
      <c r="O28" s="680"/>
      <c r="P28" s="609"/>
      <c r="Q28" s="584"/>
      <c r="R28" s="658"/>
      <c r="S28" s="639"/>
      <c r="V28" s="661" t="e">
        <f>#REF!&amp;" "&amp;#REF!</f>
        <v>#REF!</v>
      </c>
    </row>
    <row r="29" spans="1:22" s="634" customFormat="1" ht="9" customHeight="1">
      <c r="A29" s="562">
        <v>11</v>
      </c>
      <c r="B29" s="554">
        <v>70</v>
      </c>
      <c r="C29" s="554"/>
      <c r="D29" s="651"/>
      <c r="E29" s="788" t="s">
        <v>55</v>
      </c>
      <c r="F29" s="788"/>
      <c r="G29" s="788"/>
      <c r="H29" s="652"/>
      <c r="I29" s="653"/>
      <c r="K29" s="688"/>
      <c r="L29" s="634" t="s">
        <v>254</v>
      </c>
      <c r="M29" s="655"/>
      <c r="N29" s="673"/>
      <c r="O29" s="680"/>
      <c r="P29" s="609"/>
      <c r="Q29" s="584"/>
      <c r="R29" s="658"/>
      <c r="S29" s="639"/>
      <c r="V29" s="661" t="e">
        <f>#REF!&amp;" "&amp;#REF!</f>
        <v>#REF!</v>
      </c>
    </row>
    <row r="30" spans="1:22" s="634" customFormat="1" ht="9" customHeight="1">
      <c r="A30" s="562"/>
      <c r="B30" s="563"/>
      <c r="C30" s="563"/>
      <c r="D30" s="643"/>
      <c r="E30" s="644"/>
      <c r="F30" s="662"/>
      <c r="G30" s="645"/>
      <c r="H30" s="663"/>
      <c r="I30" s="664"/>
      <c r="J30" s="685" t="s">
        <v>139</v>
      </c>
      <c r="K30" s="690"/>
      <c r="M30" s="691"/>
      <c r="N30" s="673"/>
      <c r="O30" s="680"/>
      <c r="P30" s="609"/>
      <c r="Q30" s="584"/>
      <c r="R30" s="658"/>
      <c r="S30" s="639"/>
      <c r="V30" s="661" t="e">
        <f>#REF!&amp;" "&amp;#REF!</f>
        <v>#REF!</v>
      </c>
    </row>
    <row r="31" spans="1:22" s="634" customFormat="1" ht="9" customHeight="1">
      <c r="A31" s="671">
        <v>12</v>
      </c>
      <c r="B31" s="573">
        <v>52</v>
      </c>
      <c r="C31" s="573"/>
      <c r="D31" s="672">
        <v>4</v>
      </c>
      <c r="E31" s="788" t="s">
        <v>248</v>
      </c>
      <c r="F31" s="788"/>
      <c r="G31" s="788"/>
      <c r="H31" s="667"/>
      <c r="I31" s="668"/>
      <c r="J31" s="641"/>
      <c r="K31" s="641"/>
      <c r="L31" s="641"/>
      <c r="M31" s="692"/>
      <c r="N31" s="673"/>
      <c r="O31" s="680"/>
      <c r="P31" s="609"/>
      <c r="Q31" s="584"/>
      <c r="R31" s="658"/>
      <c r="S31" s="639"/>
      <c r="V31" s="661" t="str">
        <f>F$45&amp;" "&amp;E$45</f>
        <v> </v>
      </c>
    </row>
    <row r="32" spans="1:22" s="634" customFormat="1" ht="9" customHeight="1">
      <c r="A32" s="562"/>
      <c r="B32" s="563"/>
      <c r="C32" s="563"/>
      <c r="D32" s="643"/>
      <c r="E32" s="644"/>
      <c r="F32" s="645"/>
      <c r="G32" s="645"/>
      <c r="H32" s="645"/>
      <c r="I32" s="646"/>
      <c r="J32" s="641"/>
      <c r="K32" s="641"/>
      <c r="L32" s="647"/>
      <c r="M32" s="693"/>
      <c r="N32" s="694" t="s">
        <v>128</v>
      </c>
      <c r="O32" s="680"/>
      <c r="P32" s="609"/>
      <c r="Q32" s="584"/>
      <c r="R32" s="658"/>
      <c r="S32" s="639"/>
      <c r="V32" s="661" t="str">
        <f>F$47&amp;" "&amp;E$47</f>
        <v> </v>
      </c>
    </row>
    <row r="33" spans="1:22" s="634" customFormat="1" ht="9" customHeight="1">
      <c r="A33" s="562">
        <v>13</v>
      </c>
      <c r="B33" s="554">
        <v>47</v>
      </c>
      <c r="C33" s="554"/>
      <c r="D33" s="651"/>
      <c r="E33" s="788" t="s">
        <v>250</v>
      </c>
      <c r="F33" s="788"/>
      <c r="G33" s="788"/>
      <c r="H33" s="652"/>
      <c r="I33" s="653"/>
      <c r="J33" s="641"/>
      <c r="K33" s="641"/>
      <c r="L33" s="641"/>
      <c r="M33" s="692"/>
      <c r="N33" s="656" t="s">
        <v>291</v>
      </c>
      <c r="O33" s="680"/>
      <c r="P33" s="609"/>
      <c r="Q33" s="584"/>
      <c r="R33" s="658"/>
      <c r="S33" s="639"/>
      <c r="V33" s="661" t="e">
        <f>#REF!&amp;" "&amp;#REF!</f>
        <v>#REF!</v>
      </c>
    </row>
    <row r="34" spans="1:22" s="634" customFormat="1" ht="9" customHeight="1">
      <c r="A34" s="562"/>
      <c r="B34" s="563"/>
      <c r="C34" s="563"/>
      <c r="D34" s="643"/>
      <c r="E34" s="644"/>
      <c r="F34" s="662"/>
      <c r="G34" s="645"/>
      <c r="H34" s="663"/>
      <c r="I34" s="664"/>
      <c r="J34" s="649" t="s">
        <v>133</v>
      </c>
      <c r="K34" s="649"/>
      <c r="L34" s="641"/>
      <c r="M34" s="692"/>
      <c r="N34" s="656"/>
      <c r="O34" s="680"/>
      <c r="P34" s="609"/>
      <c r="Q34" s="584"/>
      <c r="R34" s="658"/>
      <c r="S34" s="639"/>
      <c r="V34" s="661" t="e">
        <f>#REF!&amp;" "&amp;#REF!</f>
        <v>#REF!</v>
      </c>
    </row>
    <row r="35" spans="1:22" s="634" customFormat="1" ht="9" customHeight="1">
      <c r="A35" s="562">
        <v>14</v>
      </c>
      <c r="B35" s="554">
        <v>39</v>
      </c>
      <c r="C35" s="554"/>
      <c r="D35" s="651"/>
      <c r="E35" s="788" t="s">
        <v>55</v>
      </c>
      <c r="F35" s="788"/>
      <c r="G35" s="788"/>
      <c r="H35" s="667"/>
      <c r="I35" s="668"/>
      <c r="J35" s="641"/>
      <c r="K35" s="654"/>
      <c r="L35" s="641"/>
      <c r="M35" s="692"/>
      <c r="N35" s="656"/>
      <c r="O35" s="680"/>
      <c r="P35" s="609"/>
      <c r="Q35" s="584"/>
      <c r="R35" s="658"/>
      <c r="S35" s="639"/>
      <c r="V35" s="661" t="e">
        <f>#REF!&amp;" "&amp;#REF!</f>
        <v>#REF!</v>
      </c>
    </row>
    <row r="36" spans="1:22" s="634" customFormat="1" ht="9" customHeight="1">
      <c r="A36" s="562"/>
      <c r="B36" s="563"/>
      <c r="C36" s="563"/>
      <c r="D36" s="643"/>
      <c r="E36" s="644"/>
      <c r="F36" s="645"/>
      <c r="G36" s="645"/>
      <c r="H36" s="645"/>
      <c r="I36" s="646"/>
      <c r="J36" s="647"/>
      <c r="K36" s="648"/>
      <c r="L36" s="649" t="s">
        <v>133</v>
      </c>
      <c r="M36" s="689"/>
      <c r="N36" s="656"/>
      <c r="O36" s="680"/>
      <c r="P36" s="609"/>
      <c r="Q36" s="584"/>
      <c r="R36" s="658"/>
      <c r="S36" s="639"/>
      <c r="V36" s="661" t="e">
        <f>#REF!&amp;" "&amp;#REF!</f>
        <v>#REF!</v>
      </c>
    </row>
    <row r="37" spans="1:22" s="634" customFormat="1" ht="9" customHeight="1">
      <c r="A37" s="562">
        <v>15</v>
      </c>
      <c r="B37" s="554">
        <v>30</v>
      </c>
      <c r="C37" s="554"/>
      <c r="D37" s="651"/>
      <c r="E37" s="788" t="s">
        <v>55</v>
      </c>
      <c r="F37" s="788"/>
      <c r="G37" s="788"/>
      <c r="H37" s="652"/>
      <c r="I37" s="653"/>
      <c r="J37" s="641"/>
      <c r="K37" s="654"/>
      <c r="L37" s="641" t="s">
        <v>281</v>
      </c>
      <c r="M37" s="641"/>
      <c r="N37" s="644"/>
      <c r="O37" s="695"/>
      <c r="P37" s="609"/>
      <c r="Q37" s="584"/>
      <c r="R37" s="658"/>
      <c r="S37" s="639"/>
      <c r="V37" s="661" t="e">
        <f>#REF!&amp;" "&amp;#REF!</f>
        <v>#REF!</v>
      </c>
    </row>
    <row r="38" spans="1:22" s="634" customFormat="1" ht="9" customHeight="1">
      <c r="A38" s="562"/>
      <c r="B38" s="563"/>
      <c r="C38" s="563"/>
      <c r="D38" s="643"/>
      <c r="E38" s="644"/>
      <c r="F38" s="662"/>
      <c r="G38" s="645"/>
      <c r="H38" s="663"/>
      <c r="I38" s="664"/>
      <c r="J38" s="649" t="s">
        <v>120</v>
      </c>
      <c r="K38" s="665"/>
      <c r="L38" s="641"/>
      <c r="M38" s="678"/>
      <c r="N38" s="641"/>
      <c r="O38" s="696"/>
      <c r="P38" s="697"/>
      <c r="Q38" s="584"/>
      <c r="R38" s="658"/>
      <c r="S38" s="639"/>
      <c r="V38" s="661" t="e">
        <f>#REF!&amp;" "&amp;#REF!</f>
        <v>#REF!</v>
      </c>
    </row>
    <row r="39" spans="1:22" s="634" customFormat="1" ht="9" customHeight="1">
      <c r="A39" s="553">
        <v>16</v>
      </c>
      <c r="B39" s="554">
        <v>28</v>
      </c>
      <c r="C39" s="554"/>
      <c r="D39" s="672">
        <v>2</v>
      </c>
      <c r="E39" s="788" t="s">
        <v>210</v>
      </c>
      <c r="F39" s="788"/>
      <c r="G39" s="788"/>
      <c r="H39" s="667"/>
      <c r="I39" s="668"/>
      <c r="J39" s="641"/>
      <c r="K39" s="641"/>
      <c r="L39" s="677"/>
      <c r="M39" s="677"/>
      <c r="N39" s="698"/>
      <c r="O39" s="699"/>
      <c r="P39" s="697"/>
      <c r="Q39" s="584"/>
      <c r="R39" s="658"/>
      <c r="S39" s="639"/>
      <c r="V39" s="661"/>
    </row>
    <row r="40" spans="1:22" s="634" customFormat="1" ht="9" customHeight="1" thickBot="1">
      <c r="A40" s="700"/>
      <c r="B40" s="700"/>
      <c r="C40" s="700"/>
      <c r="D40" s="701"/>
      <c r="E40" s="702"/>
      <c r="F40" s="703"/>
      <c r="G40" s="704"/>
      <c r="H40" s="703"/>
      <c r="I40" s="705"/>
      <c r="J40" s="706"/>
      <c r="K40" s="677"/>
      <c r="L40" s="706"/>
      <c r="M40" s="677"/>
      <c r="N40" s="707"/>
      <c r="O40" s="708"/>
      <c r="P40" s="709"/>
      <c r="Q40" s="710"/>
      <c r="R40" s="658"/>
      <c r="S40" s="639"/>
      <c r="V40" s="711"/>
    </row>
    <row r="41" spans="1:19" s="634" customFormat="1" ht="9" customHeight="1">
      <c r="A41" s="712"/>
      <c r="B41" s="609"/>
      <c r="C41" s="609"/>
      <c r="D41" s="713"/>
      <c r="E41" s="714"/>
      <c r="F41" s="715"/>
      <c r="G41" s="716"/>
      <c r="H41" s="715"/>
      <c r="I41" s="717"/>
      <c r="J41" s="718"/>
      <c r="K41" s="719"/>
      <c r="L41" s="718"/>
      <c r="M41" s="719"/>
      <c r="N41" s="720"/>
      <c r="O41" s="721"/>
      <c r="P41" s="722"/>
      <c r="Q41" s="584"/>
      <c r="R41" s="658"/>
      <c r="S41" s="639"/>
    </row>
    <row r="42" spans="1:19" s="634" customFormat="1" ht="12" customHeight="1">
      <c r="A42" s="602"/>
      <c r="B42" s="602"/>
      <c r="C42" s="602"/>
      <c r="D42" s="713"/>
      <c r="E42" s="723"/>
      <c r="F42" s="724"/>
      <c r="G42" s="725"/>
      <c r="H42" s="726"/>
      <c r="I42" s="684"/>
      <c r="J42" s="718"/>
      <c r="K42" s="719"/>
      <c r="L42" s="655"/>
      <c r="M42" s="655"/>
      <c r="N42" s="727"/>
      <c r="O42" s="728"/>
      <c r="P42" s="722"/>
      <c r="Q42" s="584"/>
      <c r="R42" s="658"/>
      <c r="S42" s="639"/>
    </row>
    <row r="43" spans="1:19" s="634" customFormat="1" ht="9" customHeight="1">
      <c r="A43" s="602"/>
      <c r="B43" s="609"/>
      <c r="C43" s="609"/>
      <c r="D43" s="713"/>
      <c r="E43" s="715"/>
      <c r="F43" s="715"/>
      <c r="G43" s="716"/>
      <c r="H43" s="715"/>
      <c r="I43" s="717"/>
      <c r="J43" s="729"/>
      <c r="K43" s="730"/>
      <c r="L43" s="655"/>
      <c r="M43" s="655"/>
      <c r="N43" s="727"/>
      <c r="O43" s="731"/>
      <c r="P43" s="697"/>
      <c r="Q43" s="584"/>
      <c r="R43" s="658"/>
      <c r="S43" s="639"/>
    </row>
    <row r="44" spans="1:19" s="634" customFormat="1" ht="15" customHeight="1">
      <c r="A44" s="602"/>
      <c r="B44" s="602"/>
      <c r="C44" s="602"/>
      <c r="D44" s="713"/>
      <c r="E44" s="723"/>
      <c r="F44" s="723"/>
      <c r="G44" s="725"/>
      <c r="H44" s="723"/>
      <c r="I44" s="717"/>
      <c r="J44" s="732"/>
      <c r="K44" s="684"/>
      <c r="L44" s="649"/>
      <c r="M44" s="649"/>
      <c r="N44" s="677"/>
      <c r="O44" s="699"/>
      <c r="P44" s="733"/>
      <c r="Q44" s="719"/>
      <c r="R44" s="658"/>
      <c r="S44" s="639"/>
    </row>
    <row r="45" spans="1:19" s="634" customFormat="1" ht="12" customHeight="1">
      <c r="A45" s="602"/>
      <c r="B45" s="609"/>
      <c r="C45" s="609"/>
      <c r="D45" s="713"/>
      <c r="E45" s="734"/>
      <c r="F45" s="715"/>
      <c r="G45" s="716"/>
      <c r="H45" s="715"/>
      <c r="I45" s="717"/>
      <c r="J45" s="718"/>
      <c r="K45" s="719"/>
      <c r="L45" s="641"/>
      <c r="M45" s="654"/>
      <c r="N45" s="677"/>
      <c r="O45" s="699"/>
      <c r="P45" s="733"/>
      <c r="Q45" s="584"/>
      <c r="R45" s="658"/>
      <c r="S45" s="639"/>
    </row>
    <row r="46" spans="1:19" s="634" customFormat="1" ht="9" customHeight="1">
      <c r="A46" s="602"/>
      <c r="B46" s="602"/>
      <c r="C46" s="602"/>
      <c r="D46" s="713"/>
      <c r="E46" s="723"/>
      <c r="F46" s="735"/>
      <c r="G46" s="725"/>
      <c r="H46" s="726"/>
      <c r="I46" s="684"/>
      <c r="J46" s="718"/>
      <c r="K46" s="719"/>
      <c r="L46" s="647"/>
      <c r="M46" s="648"/>
      <c r="N46" s="649"/>
      <c r="O46" s="736"/>
      <c r="P46" s="733"/>
      <c r="Q46" s="584"/>
      <c r="R46" s="658"/>
      <c r="S46" s="639"/>
    </row>
    <row r="47" spans="1:19" s="634" customFormat="1" ht="9" customHeight="1">
      <c r="A47" s="712"/>
      <c r="B47" s="609"/>
      <c r="C47" s="609"/>
      <c r="D47" s="713"/>
      <c r="E47" s="715"/>
      <c r="F47" s="715"/>
      <c r="G47" s="716"/>
      <c r="H47" s="715"/>
      <c r="I47" s="737"/>
      <c r="J47" s="718"/>
      <c r="K47" s="719"/>
      <c r="L47" s="641"/>
      <c r="M47" s="654"/>
      <c r="N47" s="641"/>
      <c r="O47" s="680"/>
      <c r="P47" s="609"/>
      <c r="Q47" s="584"/>
      <c r="R47" s="658"/>
      <c r="S47" s="639"/>
    </row>
    <row r="48" spans="1:19" s="634" customFormat="1" ht="9" customHeight="1">
      <c r="A48" s="602"/>
      <c r="B48" s="602"/>
      <c r="C48" s="602"/>
      <c r="D48" s="602"/>
      <c r="E48" s="738"/>
      <c r="F48" s="738"/>
      <c r="G48" s="739"/>
      <c r="H48" s="738"/>
      <c r="I48" s="606"/>
      <c r="J48" s="611"/>
      <c r="K48" s="612"/>
      <c r="L48" s="649"/>
      <c r="M48" s="665"/>
      <c r="N48" s="641"/>
      <c r="O48" s="684"/>
      <c r="P48" s="611"/>
      <c r="Q48" s="584"/>
      <c r="R48" s="658"/>
      <c r="S48" s="639"/>
    </row>
    <row r="49" spans="1:19" s="634" customFormat="1" ht="9" customHeight="1">
      <c r="A49" s="712"/>
      <c r="B49" s="609"/>
      <c r="C49" s="609"/>
      <c r="D49" s="610"/>
      <c r="E49" s="738"/>
      <c r="F49" s="738"/>
      <c r="G49" s="639"/>
      <c r="H49" s="738"/>
      <c r="I49" s="740"/>
      <c r="J49" s="611"/>
      <c r="K49" s="612"/>
      <c r="L49" s="612"/>
      <c r="M49" s="612"/>
      <c r="N49" s="733"/>
      <c r="O49" s="720"/>
      <c r="P49" s="733"/>
      <c r="Q49" s="741"/>
      <c r="R49" s="658"/>
      <c r="S49" s="639"/>
    </row>
    <row r="50" spans="14:19" ht="15.75" customHeight="1" hidden="1">
      <c r="N50" s="746"/>
      <c r="O50" s="746"/>
      <c r="P50" s="746"/>
      <c r="Q50" s="789"/>
      <c r="R50" s="789"/>
      <c r="S50" s="789"/>
    </row>
    <row r="51" spans="14:16" ht="16.5" customHeight="1" hidden="1">
      <c r="N51" s="747"/>
      <c r="O51" s="748"/>
      <c r="P51" s="746"/>
    </row>
    <row r="52" spans="14:16" ht="12.75">
      <c r="N52" s="749"/>
      <c r="O52" s="750"/>
      <c r="P52" s="749"/>
    </row>
    <row r="53" spans="3:17" ht="15.75">
      <c r="C53" s="751"/>
      <c r="D53" s="752" t="s">
        <v>23</v>
      </c>
      <c r="E53" s="752"/>
      <c r="F53" s="752"/>
      <c r="G53" s="752"/>
      <c r="H53" s="752"/>
      <c r="I53" s="790" t="s">
        <v>18</v>
      </c>
      <c r="J53" s="790"/>
      <c r="K53" s="790"/>
      <c r="L53" s="752"/>
      <c r="M53" s="752"/>
      <c r="N53" s="744"/>
      <c r="O53" s="742"/>
      <c r="P53" s="745"/>
      <c r="Q53" s="742"/>
    </row>
    <row r="54" spans="3:14" ht="15.75" hidden="1">
      <c r="C54" s="752"/>
      <c r="D54" s="751"/>
      <c r="E54" s="753"/>
      <c r="F54" s="753"/>
      <c r="G54" s="753"/>
      <c r="H54" s="753"/>
      <c r="I54" s="753"/>
      <c r="J54" s="753"/>
      <c r="K54" s="753"/>
      <c r="L54" s="753"/>
      <c r="M54" s="752"/>
      <c r="N54" s="752"/>
    </row>
    <row r="55" spans="3:14" ht="15.75" hidden="1">
      <c r="C55" s="752"/>
      <c r="D55" s="751"/>
      <c r="E55" s="753"/>
      <c r="F55" s="753"/>
      <c r="G55" s="753"/>
      <c r="H55" s="753"/>
      <c r="I55" s="753"/>
      <c r="J55" s="752"/>
      <c r="K55" s="753"/>
      <c r="L55" s="753"/>
      <c r="M55" s="752"/>
      <c r="N55" s="752"/>
    </row>
    <row r="56" spans="3:14" ht="15" hidden="1">
      <c r="C56" s="752"/>
      <c r="D56" s="754"/>
      <c r="E56" s="752"/>
      <c r="F56" s="752"/>
      <c r="G56" s="752"/>
      <c r="H56" s="752"/>
      <c r="I56" s="752"/>
      <c r="J56" s="752"/>
      <c r="K56" s="752"/>
      <c r="L56" s="752"/>
      <c r="M56" s="752"/>
      <c r="N56" s="752"/>
    </row>
    <row r="57" spans="3:14" ht="15">
      <c r="C57" s="752"/>
      <c r="D57" s="754"/>
      <c r="E57" s="752"/>
      <c r="F57" s="752"/>
      <c r="G57" s="752"/>
      <c r="H57" s="752"/>
      <c r="I57" s="752"/>
      <c r="J57" s="752"/>
      <c r="K57" s="752"/>
      <c r="L57" s="752"/>
      <c r="M57" s="752"/>
      <c r="N57" s="752"/>
    </row>
    <row r="59" ht="12.75">
      <c r="I59" s="744" t="s">
        <v>244</v>
      </c>
    </row>
    <row r="60" spans="4:8" ht="12.75">
      <c r="D60" s="743" t="s">
        <v>245</v>
      </c>
      <c r="G60" s="742" t="s">
        <v>206</v>
      </c>
      <c r="H60" s="742" t="s">
        <v>244</v>
      </c>
    </row>
  </sheetData>
  <sheetProtection/>
  <mergeCells count="23">
    <mergeCell ref="E35:G35"/>
    <mergeCell ref="E37:G37"/>
    <mergeCell ref="E39:G39"/>
    <mergeCell ref="Q50:S50"/>
    <mergeCell ref="I53:K53"/>
    <mergeCell ref="E23:G23"/>
    <mergeCell ref="E25:G25"/>
    <mergeCell ref="E27:G27"/>
    <mergeCell ref="E29:G29"/>
    <mergeCell ref="E31:G31"/>
    <mergeCell ref="E33:G33"/>
    <mergeCell ref="E11:G11"/>
    <mergeCell ref="E13:G13"/>
    <mergeCell ref="E15:G15"/>
    <mergeCell ref="E17:G17"/>
    <mergeCell ref="E19:G19"/>
    <mergeCell ref="E21:G21"/>
    <mergeCell ref="G2:P2"/>
    <mergeCell ref="G5:I5"/>
    <mergeCell ref="A6:B6"/>
    <mergeCell ref="N6:O6"/>
    <mergeCell ref="E7:G7"/>
    <mergeCell ref="E9:G9"/>
  </mergeCells>
  <conditionalFormatting sqref="H49 F47 F41 F49 H47 F45 H45 H41 F43 H43">
    <cfRule type="expression" priority="19" dxfId="0" stopIfTrue="1">
      <formula>AND($D41&lt;9,$B41&gt;0)</formula>
    </cfRule>
  </conditionalFormatting>
  <conditionalFormatting sqref="E49 E41 J10 E47 E45 E43">
    <cfRule type="cellIs" priority="17" dxfId="4" operator="equal" stopIfTrue="1">
      <formula>"Bye"</formula>
    </cfRule>
    <cfRule type="expression" priority="18" dxfId="0" stopIfTrue="1">
      <formula>AND($D10&lt;9,$B10&gt;0)</formula>
    </cfRule>
  </conditionalFormatting>
  <conditionalFormatting sqref="N16 N32 P24 P48 L12 J14 J18 J22 J34 J38 J42 J46 N46 L36">
    <cfRule type="expression" priority="15" dxfId="0" stopIfTrue="1">
      <formula>I12="as"</formula>
    </cfRule>
    <cfRule type="expression" priority="16" dxfId="0" stopIfTrue="1">
      <formula>I12="bs"</formula>
    </cfRule>
  </conditionalFormatting>
  <conditionalFormatting sqref="P40">
    <cfRule type="expression" priority="13" dxfId="0" stopIfTrue="1">
      <formula>O41="as"</formula>
    </cfRule>
    <cfRule type="expression" priority="14" dxfId="0" stopIfTrue="1">
      <formula>O41="bs"</formula>
    </cfRule>
  </conditionalFormatting>
  <conditionalFormatting sqref="D41 D47 D45 D43 D49">
    <cfRule type="expression" priority="10" dxfId="7" stopIfTrue="1">
      <formula>AND($D41&gt;0,$D41&lt;9,$B41&gt;0)</formula>
    </cfRule>
    <cfRule type="expression" priority="11" dxfId="6" stopIfTrue="1">
      <formula>$D41&gt;0</formula>
    </cfRule>
    <cfRule type="expression" priority="12" dxfId="5" stopIfTrue="1">
      <formula>$E41="Bye"</formula>
    </cfRule>
  </conditionalFormatting>
  <conditionalFormatting sqref="J12 H14 H18 H22 H26 H30 H34 H38 H42 H46 L16 N24 L32 N41 J44 J20 L46 J36">
    <cfRule type="expression" priority="7" dxfId="10" stopIfTrue="1">
      <formula>AND($L$1="CU",H12="Umpire")</formula>
    </cfRule>
    <cfRule type="expression" priority="8" dxfId="9" stopIfTrue="1">
      <formula>AND($L$1="CU",H12&lt;&gt;"Umpire",I12&lt;&gt;"")</formula>
    </cfRule>
    <cfRule type="expression" priority="9" dxfId="8" stopIfTrue="1">
      <formula>AND($L$1="CU",H12&lt;&gt;"Umpire")</formula>
    </cfRule>
  </conditionalFormatting>
  <conditionalFormatting sqref="D23 D15 D39 D11 D13 D17 D19 D21 D25 D27 D29 D31 D33 D35 D37 D9">
    <cfRule type="expression" priority="4" dxfId="7" stopIfTrue="1">
      <formula>AND($C9&gt;0,$C9&lt;9,$B9&gt;0)</formula>
    </cfRule>
    <cfRule type="expression" priority="5" dxfId="6" stopIfTrue="1">
      <formula>$C9&gt;0</formula>
    </cfRule>
    <cfRule type="expression" priority="6" dxfId="5" stopIfTrue="1">
      <formula>$D9="Bye"</formula>
    </cfRule>
  </conditionalFormatting>
  <conditionalFormatting sqref="E35 E11 E31 E33 E9 E37 E13 E15 E17 E19 E21 E23 E25 E27 E29 E39">
    <cfRule type="cellIs" priority="2" dxfId="4" operator="equal" stopIfTrue="1">
      <formula>"Bye"</formula>
    </cfRule>
    <cfRule type="expression" priority="3" dxfId="0" stopIfTrue="1">
      <formula>AND(#REF!&lt;9,$B9&gt;0)</formula>
    </cfRule>
  </conditionalFormatting>
  <conditionalFormatting sqref="M46 I46 K44 O48 I10 I14 I18 I22 I26 I30 I34 I38 I42 K36 K12 M16 M32 O24 K20:L20">
    <cfRule type="expression" priority="1" dxfId="2" stopIfTrue="1">
      <formula>$L$1="CU"</formula>
    </cfRule>
  </conditionalFormatting>
  <conditionalFormatting sqref="L48 L44">
    <cfRule type="expression" priority="20" dxfId="0" stopIfTrue="1">
      <formula>I26="as"</formula>
    </cfRule>
    <cfRule type="expression" priority="21" dxfId="0" stopIfTrue="1">
      <formula>I26="bs"</formula>
    </cfRule>
  </conditionalFormatting>
  <dataValidations count="1">
    <dataValidation type="list" allowBlank="1" showInputMessage="1" sqref="L46 J12 L16 J20 N24 L32 J36 N41 H42 H38 H34 H30 H26 H22 H18 H14 H46 J44">
      <formula1>$T$9:$T$20</formula1>
    </dataValidation>
  </dataValidations>
  <printOptions horizontalCentered="1"/>
  <pageMargins left="0.35" right="0.35" top="0.39" bottom="0.39" header="0" footer="0"/>
  <pageSetup fitToHeight="1" fitToWidth="1" horizontalDpi="360" verticalDpi="360" orientation="portrait" paperSize="9" scale="95" r:id="rId3"/>
  <legacyDrawing r:id="rId2"/>
</worksheet>
</file>

<file path=xl/worksheets/sheet2.xml><?xml version="1.0" encoding="utf-8"?>
<worksheet xmlns="http://schemas.openxmlformats.org/spreadsheetml/2006/main" xmlns:r="http://schemas.openxmlformats.org/officeDocument/2006/relationships">
  <sheetPr codeName="Sheet18">
    <pageSetUpPr fitToPage="1"/>
  </sheetPr>
  <dimension ref="A1:V80"/>
  <sheetViews>
    <sheetView showGridLines="0" showZeros="0" view="pageBreakPreview" zoomScaleSheetLayoutView="100" zoomScalePageLayoutView="0" workbookViewId="0" topLeftCell="A22">
      <selection activeCell="O72" sqref="O72:P73"/>
    </sheetView>
  </sheetViews>
  <sheetFormatPr defaultColWidth="9.140625" defaultRowHeight="12.75"/>
  <cols>
    <col min="1" max="1" width="3.00390625" style="0" customWidth="1"/>
    <col min="2" max="2" width="4.7109375" style="0" customWidth="1"/>
    <col min="3" max="3" width="4.421875" style="0" hidden="1" customWidth="1"/>
    <col min="4" max="4" width="4.57421875" style="95" customWidth="1"/>
    <col min="5" max="5" width="16.7109375" style="0" customWidth="1"/>
    <col min="6" max="7" width="7.00390625" style="0" customWidth="1"/>
    <col min="8" max="8" width="5.8515625" style="0" customWidth="1"/>
    <col min="9" max="9" width="4.421875" style="96" customWidth="1"/>
    <col min="10" max="10" width="7.28125" style="0" customWidth="1"/>
    <col min="11" max="11" width="7.140625" style="96" customWidth="1"/>
    <col min="12" max="12" width="11.7109375" style="0" customWidth="1"/>
    <col min="13" max="13" width="7.8515625" style="97" customWidth="1"/>
    <col min="14" max="14" width="10.7109375" style="0" customWidth="1"/>
    <col min="15" max="15" width="5.00390625" style="96" customWidth="1"/>
    <col min="16" max="16" width="12.28125" style="0" customWidth="1"/>
    <col min="17" max="17" width="1.7109375" style="97" customWidth="1"/>
    <col min="18" max="18" width="0" style="0" hidden="1" customWidth="1"/>
    <col min="19" max="19" width="8.00390625" style="0" customWidth="1"/>
    <col min="20" max="20" width="9.57421875" style="0" hidden="1" customWidth="1"/>
    <col min="21" max="21" width="8.57421875" style="0" hidden="1" customWidth="1"/>
    <col min="22" max="22" width="10.00390625" style="0" hidden="1" customWidth="1"/>
  </cols>
  <sheetData>
    <row r="1" spans="1:22" s="9" customFormat="1" ht="21" customHeight="1">
      <c r="A1" s="1" t="e">
        <f>'[1]Week SetUp'!$A$6</f>
        <v>#REF!</v>
      </c>
      <c r="B1" s="2"/>
      <c r="C1" s="3"/>
      <c r="D1" s="4"/>
      <c r="E1" s="146"/>
      <c r="F1" s="3"/>
      <c r="G1" s="145"/>
      <c r="H1" s="3"/>
      <c r="I1" s="5"/>
      <c r="J1" s="6"/>
      <c r="K1" s="5"/>
      <c r="L1" s="6"/>
      <c r="M1" s="5"/>
      <c r="N1" s="7"/>
      <c r="O1" s="5"/>
      <c r="P1" s="8"/>
      <c r="Q1" s="5"/>
      <c r="T1" s="10"/>
      <c r="U1" s="10"/>
      <c r="V1" s="10"/>
    </row>
    <row r="2" spans="1:17" s="18" customFormat="1" ht="20.25" customHeight="1">
      <c r="A2" s="11">
        <f>'[1]Week SetUp'!$A$8</f>
        <v>0</v>
      </c>
      <c r="B2" s="12"/>
      <c r="C2" s="13"/>
      <c r="D2" s="14"/>
      <c r="E2" s="15"/>
      <c r="F2" s="16"/>
      <c r="G2" s="776" t="s">
        <v>35</v>
      </c>
      <c r="H2" s="776"/>
      <c r="I2" s="776"/>
      <c r="J2" s="776"/>
      <c r="K2" s="776"/>
      <c r="L2" s="776"/>
      <c r="M2" s="776"/>
      <c r="N2" s="776"/>
      <c r="O2" s="776"/>
      <c r="P2" s="776"/>
      <c r="Q2" s="17"/>
    </row>
    <row r="3" spans="1:17" s="18" customFormat="1" ht="20.25" customHeight="1">
      <c r="A3" s="11"/>
      <c r="B3" s="12"/>
      <c r="C3" s="13"/>
      <c r="D3" s="14"/>
      <c r="E3" s="15" t="s">
        <v>34</v>
      </c>
      <c r="F3" s="16"/>
      <c r="G3" s="463"/>
      <c r="H3" s="463"/>
      <c r="I3" s="463"/>
      <c r="J3" s="463"/>
      <c r="K3" s="463"/>
      <c r="L3" s="463"/>
      <c r="M3" s="463"/>
      <c r="N3" s="463"/>
      <c r="O3" s="463"/>
      <c r="P3" s="463"/>
      <c r="Q3" s="17"/>
    </row>
    <row r="4" spans="1:17" s="22" customFormat="1" ht="11.25" customHeight="1">
      <c r="A4" s="19"/>
      <c r="B4" s="19"/>
      <c r="C4" s="19"/>
      <c r="D4" s="19"/>
      <c r="E4" s="19"/>
      <c r="F4" s="19" t="s">
        <v>1</v>
      </c>
      <c r="G4" s="19"/>
      <c r="H4" s="19"/>
      <c r="I4" s="20"/>
      <c r="J4" s="779" t="s">
        <v>32</v>
      </c>
      <c r="K4" s="779"/>
      <c r="L4" s="779"/>
      <c r="M4" s="20"/>
      <c r="N4" s="19"/>
      <c r="O4" s="20"/>
      <c r="P4" s="19"/>
      <c r="Q4" s="21" t="s">
        <v>2</v>
      </c>
    </row>
    <row r="5" spans="1:17" s="28" customFormat="1" ht="11.25" customHeight="1" thickBot="1">
      <c r="A5" s="777"/>
      <c r="B5" s="777"/>
      <c r="C5" s="777"/>
      <c r="D5" s="23"/>
      <c r="E5" s="24"/>
      <c r="F5" s="24"/>
      <c r="G5" s="25"/>
      <c r="H5" s="24"/>
      <c r="I5" s="26"/>
      <c r="J5" s="106"/>
      <c r="K5" s="26"/>
      <c r="L5" s="107" t="str">
        <f>'[1]Week SetUp'!$C$12</f>
        <v> </v>
      </c>
      <c r="M5" s="27"/>
      <c r="N5" s="24"/>
      <c r="O5" s="26"/>
      <c r="P5" s="780" t="s">
        <v>19</v>
      </c>
      <c r="Q5" s="780"/>
    </row>
    <row r="6" spans="1:17" s="22" customFormat="1" ht="9.75">
      <c r="A6" s="29"/>
      <c r="B6" s="30" t="s">
        <v>3</v>
      </c>
      <c r="C6" s="31" t="s">
        <v>4</v>
      </c>
      <c r="D6" s="32" t="s">
        <v>5</v>
      </c>
      <c r="E6" s="33" t="s">
        <v>6</v>
      </c>
      <c r="F6" s="33" t="s">
        <v>7</v>
      </c>
      <c r="G6" s="33"/>
      <c r="H6" s="33" t="s">
        <v>8</v>
      </c>
      <c r="I6" s="33"/>
      <c r="J6" s="30" t="s">
        <v>9</v>
      </c>
      <c r="K6" s="34"/>
      <c r="L6" s="30" t="s">
        <v>10</v>
      </c>
      <c r="M6" s="34"/>
      <c r="N6" s="30" t="s">
        <v>11</v>
      </c>
      <c r="O6" s="34"/>
      <c r="P6" s="30" t="s">
        <v>12</v>
      </c>
      <c r="Q6" s="35"/>
    </row>
    <row r="7" spans="1:17" s="22" customFormat="1" ht="3.75" customHeight="1" thickBot="1">
      <c r="A7" s="36"/>
      <c r="B7" s="37"/>
      <c r="C7" s="38"/>
      <c r="D7" s="39"/>
      <c r="E7" s="40"/>
      <c r="F7" s="40"/>
      <c r="G7" s="41"/>
      <c r="H7" s="40"/>
      <c r="I7" s="42"/>
      <c r="J7" s="37"/>
      <c r="K7" s="42"/>
      <c r="L7" s="37"/>
      <c r="M7" s="42"/>
      <c r="N7" s="37"/>
      <c r="O7" s="42"/>
      <c r="P7" s="37"/>
      <c r="Q7" s="43"/>
    </row>
    <row r="8" spans="1:22" s="54" customFormat="1" ht="9" customHeight="1">
      <c r="A8" s="44">
        <v>1</v>
      </c>
      <c r="B8" s="149"/>
      <c r="C8" s="152">
        <v>18</v>
      </c>
      <c r="D8" s="178">
        <v>1</v>
      </c>
      <c r="E8" s="149" t="s">
        <v>39</v>
      </c>
      <c r="F8" s="390" t="s">
        <v>40</v>
      </c>
      <c r="G8" s="152"/>
      <c r="H8" s="152"/>
      <c r="I8" s="179"/>
      <c r="J8" s="154"/>
      <c r="K8" s="50"/>
      <c r="L8" s="50"/>
      <c r="M8" s="50"/>
      <c r="N8" s="51"/>
      <c r="O8" s="52"/>
      <c r="P8" s="51"/>
      <c r="Q8" s="52"/>
      <c r="R8" s="53"/>
      <c r="T8" s="55" t="str">
        <f>'[1]Officials'!P24</f>
        <v>Umpire</v>
      </c>
      <c r="V8" s="56" t="str">
        <f>F$8&amp;" "&amp;E$8</f>
        <v>Даниил Рыжанков</v>
      </c>
    </row>
    <row r="9" spans="1:22" s="54" customFormat="1" ht="9" customHeight="1">
      <c r="A9" s="57"/>
      <c r="B9" s="180"/>
      <c r="C9" s="180"/>
      <c r="D9" s="181"/>
      <c r="E9" s="153"/>
      <c r="F9" s="154"/>
      <c r="G9" s="153"/>
      <c r="H9" s="163"/>
      <c r="I9" s="182"/>
      <c r="J9" s="149" t="s">
        <v>39</v>
      </c>
      <c r="K9" s="62"/>
      <c r="L9" s="50"/>
      <c r="M9" s="50"/>
      <c r="N9" s="51"/>
      <c r="O9" s="52"/>
      <c r="P9" s="51"/>
      <c r="Q9" s="52"/>
      <c r="R9" s="53"/>
      <c r="T9" s="63" t="str">
        <f>'[1]Officials'!P25</f>
        <v> </v>
      </c>
      <c r="V9" s="64" t="str">
        <f>F$10&amp;" "&amp;E$10</f>
        <v> Х</v>
      </c>
    </row>
    <row r="10" spans="1:22" s="54" customFormat="1" ht="9" customHeight="1">
      <c r="A10" s="57">
        <v>2</v>
      </c>
      <c r="B10" s="183"/>
      <c r="C10" s="152"/>
      <c r="D10" s="184"/>
      <c r="E10" s="149" t="s">
        <v>55</v>
      </c>
      <c r="F10" s="149"/>
      <c r="G10" s="152"/>
      <c r="H10" s="149"/>
      <c r="I10" s="185"/>
      <c r="J10" s="186"/>
      <c r="K10" s="68"/>
      <c r="L10" s="50"/>
      <c r="M10" s="50"/>
      <c r="N10" s="51"/>
      <c r="O10" s="52"/>
      <c r="P10" s="51"/>
      <c r="Q10" s="52"/>
      <c r="R10" s="53"/>
      <c r="T10" s="63" t="str">
        <f>'[1]Officials'!P26</f>
        <v> </v>
      </c>
      <c r="V10" s="64" t="str">
        <f>F$12&amp;" "&amp;E$12</f>
        <v>Захар Ашманкевич</v>
      </c>
    </row>
    <row r="11" spans="1:22" s="54" customFormat="1" ht="9" customHeight="1">
      <c r="A11" s="57"/>
      <c r="B11" s="180"/>
      <c r="C11" s="180"/>
      <c r="D11" s="181"/>
      <c r="E11" s="153"/>
      <c r="F11" s="153"/>
      <c r="G11" s="153"/>
      <c r="H11" s="153"/>
      <c r="I11" s="187"/>
      <c r="J11" s="163"/>
      <c r="K11" s="70"/>
      <c r="L11" s="47" t="s">
        <v>39</v>
      </c>
      <c r="M11" s="62"/>
      <c r="N11" s="51"/>
      <c r="O11" s="52"/>
      <c r="P11" s="51"/>
      <c r="Q11" s="52"/>
      <c r="R11" s="53"/>
      <c r="T11" s="63" t="str">
        <f>'[1]Officials'!P27</f>
        <v> </v>
      </c>
      <c r="V11" s="64" t="e">
        <f>F$14&amp;" "&amp;#REF!</f>
        <v>#REF!</v>
      </c>
    </row>
    <row r="12" spans="1:22" s="54" customFormat="1" ht="9" customHeight="1">
      <c r="A12" s="57">
        <v>3</v>
      </c>
      <c r="B12" s="149"/>
      <c r="C12" s="149">
        <v>31</v>
      </c>
      <c r="D12" s="170"/>
      <c r="E12" s="149" t="s">
        <v>64</v>
      </c>
      <c r="F12" s="390" t="s">
        <v>65</v>
      </c>
      <c r="G12" s="152"/>
      <c r="H12" s="152"/>
      <c r="I12" s="179"/>
      <c r="J12" s="157"/>
      <c r="K12" s="114"/>
      <c r="L12" s="112" t="s">
        <v>189</v>
      </c>
      <c r="M12" s="68"/>
      <c r="N12" s="51"/>
      <c r="O12" s="52"/>
      <c r="P12" s="51"/>
      <c r="Q12" s="52"/>
      <c r="R12" s="53"/>
      <c r="T12" s="63" t="str">
        <f>'[1]Officials'!P28</f>
        <v> </v>
      </c>
      <c r="U12" s="72"/>
      <c r="V12" s="64" t="str">
        <f>F$16&amp;" "&amp;E$16</f>
        <v>Евгений Бурсов</v>
      </c>
    </row>
    <row r="13" spans="1:22" s="54" customFormat="1" ht="9" customHeight="1">
      <c r="A13" s="57"/>
      <c r="B13" s="118"/>
      <c r="C13" s="177"/>
      <c r="D13" s="167"/>
      <c r="E13" s="118"/>
      <c r="F13" s="155"/>
      <c r="G13" s="153"/>
      <c r="H13" s="163"/>
      <c r="I13" s="182"/>
      <c r="J13" s="149" t="s">
        <v>64</v>
      </c>
      <c r="K13" s="119"/>
      <c r="L13" s="50"/>
      <c r="M13" s="75"/>
      <c r="N13" s="51"/>
      <c r="O13" s="52"/>
      <c r="P13" s="51"/>
      <c r="Q13" s="52"/>
      <c r="R13" s="53"/>
      <c r="T13" s="63" t="str">
        <f>'[1]Officials'!P29</f>
        <v> </v>
      </c>
      <c r="V13" s="64" t="str">
        <f>'ю14'!F$17&amp;" "&amp;'ю14'!E$17</f>
        <v> Х</v>
      </c>
    </row>
    <row r="14" spans="1:22" s="54" customFormat="1" ht="9" customHeight="1">
      <c r="A14" s="57">
        <v>4</v>
      </c>
      <c r="B14" s="149"/>
      <c r="C14" s="149">
        <v>35</v>
      </c>
      <c r="D14" s="170"/>
      <c r="E14" s="156" t="s">
        <v>55</v>
      </c>
      <c r="F14" s="152"/>
      <c r="G14" s="152"/>
      <c r="H14" s="152"/>
      <c r="I14" s="171"/>
      <c r="J14" s="157"/>
      <c r="K14" s="110"/>
      <c r="L14" s="50"/>
      <c r="M14" s="71"/>
      <c r="N14" s="51"/>
      <c r="O14" s="52"/>
      <c r="P14" s="51"/>
      <c r="Q14" s="52"/>
      <c r="R14" s="53"/>
      <c r="T14" s="63" t="str">
        <f>'[1]Officials'!P30</f>
        <v> </v>
      </c>
      <c r="V14" s="64" t="str">
        <f>F$20&amp;" "&amp;E$20</f>
        <v> Х</v>
      </c>
    </row>
    <row r="15" spans="1:22" s="54" customFormat="1" ht="9" customHeight="1">
      <c r="A15" s="57"/>
      <c r="B15" s="177"/>
      <c r="C15" s="177"/>
      <c r="D15" s="167"/>
      <c r="E15" s="118"/>
      <c r="F15" s="153"/>
      <c r="G15" s="153"/>
      <c r="H15" s="153"/>
      <c r="I15" s="187"/>
      <c r="J15" s="157"/>
      <c r="K15" s="110"/>
      <c r="L15" s="60"/>
      <c r="M15" s="70"/>
      <c r="N15" s="47" t="s">
        <v>39</v>
      </c>
      <c r="O15" s="77"/>
      <c r="P15" s="51"/>
      <c r="Q15" s="52"/>
      <c r="R15" s="53"/>
      <c r="T15" s="63" t="str">
        <f>'[1]Officials'!P31</f>
        <v> </v>
      </c>
      <c r="V15" s="64" t="str">
        <f>F$22&amp;" "&amp;E$22</f>
        <v>Назар Пузыревич</v>
      </c>
    </row>
    <row r="16" spans="1:22" s="54" customFormat="1" ht="9" customHeight="1">
      <c r="A16" s="57">
        <v>5</v>
      </c>
      <c r="B16" s="149"/>
      <c r="C16" s="149">
        <v>73</v>
      </c>
      <c r="D16" s="170"/>
      <c r="E16" s="156" t="s">
        <v>61</v>
      </c>
      <c r="F16" s="390" t="s">
        <v>62</v>
      </c>
      <c r="G16" s="152"/>
      <c r="H16" s="152"/>
      <c r="I16" s="166"/>
      <c r="J16" s="157"/>
      <c r="K16" s="110"/>
      <c r="L16" s="50"/>
      <c r="M16" s="71"/>
      <c r="N16" s="79" t="s">
        <v>252</v>
      </c>
      <c r="O16" s="80"/>
      <c r="P16" s="51"/>
      <c r="Q16" s="52"/>
      <c r="R16" s="53"/>
      <c r="T16" s="63" t="str">
        <f>'[1]Officials'!P32</f>
        <v> </v>
      </c>
      <c r="V16" s="64" t="str">
        <f>F$24&amp;" "&amp;E$40</f>
        <v>Александр Феденков</v>
      </c>
    </row>
    <row r="17" spans="1:22" s="54" customFormat="1" ht="9" customHeight="1">
      <c r="A17" s="57"/>
      <c r="B17" s="177"/>
      <c r="C17" s="177"/>
      <c r="D17" s="167"/>
      <c r="E17" s="118"/>
      <c r="F17" s="155"/>
      <c r="G17" s="153"/>
      <c r="H17" s="163"/>
      <c r="I17" s="182"/>
      <c r="J17" s="156" t="s">
        <v>61</v>
      </c>
      <c r="K17" s="111"/>
      <c r="L17" s="50"/>
      <c r="M17" s="71"/>
      <c r="N17" s="51"/>
      <c r="O17" s="80"/>
      <c r="P17" s="51"/>
      <c r="Q17" s="52"/>
      <c r="R17" s="53"/>
      <c r="T17" s="63" t="str">
        <f>'[1]Officials'!P33</f>
        <v> </v>
      </c>
      <c r="V17" s="64" t="str">
        <f>F$26&amp;" "&amp;E$26</f>
        <v> Х</v>
      </c>
    </row>
    <row r="18" spans="1:22" s="54" customFormat="1" ht="9" customHeight="1">
      <c r="A18" s="57">
        <v>6</v>
      </c>
      <c r="B18" s="149"/>
      <c r="C18" s="149">
        <v>37</v>
      </c>
      <c r="D18" s="170"/>
      <c r="E18" s="149" t="s">
        <v>63</v>
      </c>
      <c r="F18" s="149" t="s">
        <v>48</v>
      </c>
      <c r="G18" s="149"/>
      <c r="H18" s="152"/>
      <c r="I18" s="185"/>
      <c r="J18" s="172" t="s">
        <v>168</v>
      </c>
      <c r="K18" s="123"/>
      <c r="L18" s="110"/>
      <c r="M18" s="114"/>
      <c r="N18" s="109"/>
      <c r="O18" s="115"/>
      <c r="P18" s="109"/>
      <c r="Q18" s="116"/>
      <c r="R18" s="117"/>
      <c r="S18" s="118"/>
      <c r="T18" s="63" t="str">
        <f>'[1]Officials'!P34</f>
        <v> </v>
      </c>
      <c r="V18" s="64" t="str">
        <f>F$28&amp;" "&amp;E$28</f>
        <v> Х</v>
      </c>
    </row>
    <row r="19" spans="1:22" s="54" customFormat="1" ht="9" customHeight="1" thickBot="1">
      <c r="A19" s="57"/>
      <c r="B19" s="177"/>
      <c r="C19" s="177"/>
      <c r="D19" s="167"/>
      <c r="E19" s="118"/>
      <c r="F19" s="153"/>
      <c r="G19" s="153"/>
      <c r="H19" s="153"/>
      <c r="I19" s="187"/>
      <c r="J19" s="168"/>
      <c r="K19" s="121"/>
      <c r="L19" s="111" t="s">
        <v>61</v>
      </c>
      <c r="M19" s="119"/>
      <c r="N19" s="109"/>
      <c r="O19" s="115"/>
      <c r="P19" s="109"/>
      <c r="Q19" s="116"/>
      <c r="R19" s="117"/>
      <c r="S19" s="118"/>
      <c r="T19" s="81" t="str">
        <f>'[1]Officials'!P35</f>
        <v>None</v>
      </c>
      <c r="V19" s="64" t="str">
        <f>F$30&amp;" "&amp;E$30</f>
        <v>Назар Райченок</v>
      </c>
    </row>
    <row r="20" spans="1:22" s="54" customFormat="1" ht="9" customHeight="1">
      <c r="A20" s="57">
        <v>7</v>
      </c>
      <c r="B20" s="149"/>
      <c r="C20" s="149">
        <v>41</v>
      </c>
      <c r="D20" s="170"/>
      <c r="E20" s="149" t="s">
        <v>55</v>
      </c>
      <c r="F20" s="152"/>
      <c r="G20" s="152"/>
      <c r="H20" s="152"/>
      <c r="I20" s="179"/>
      <c r="J20" s="157"/>
      <c r="K20" s="114"/>
      <c r="L20" s="112" t="s">
        <v>168</v>
      </c>
      <c r="M20" s="112"/>
      <c r="N20" s="109"/>
      <c r="O20" s="115"/>
      <c r="P20" s="109"/>
      <c r="Q20" s="116"/>
      <c r="R20" s="117"/>
      <c r="S20" s="118"/>
      <c r="V20" s="64" t="str">
        <f>F$32&amp;" "&amp;E$32</f>
        <v>Руслан Кастюкевич</v>
      </c>
    </row>
    <row r="21" spans="1:22" s="54" customFormat="1" ht="9" customHeight="1">
      <c r="A21" s="57"/>
      <c r="B21" s="177"/>
      <c r="C21" s="177"/>
      <c r="D21" s="167"/>
      <c r="E21" s="118"/>
      <c r="F21" s="155"/>
      <c r="G21" s="153"/>
      <c r="H21" s="163"/>
      <c r="I21" s="182"/>
      <c r="J21" s="149" t="s">
        <v>53</v>
      </c>
      <c r="K21" s="119"/>
      <c r="L21" s="110"/>
      <c r="M21" s="120"/>
      <c r="N21" s="109"/>
      <c r="O21" s="115"/>
      <c r="P21" s="109"/>
      <c r="Q21" s="116"/>
      <c r="R21" s="117"/>
      <c r="S21" s="118"/>
      <c r="V21" s="64" t="str">
        <f>F$34&amp;" "&amp;E$34</f>
        <v>Илья Цыганок</v>
      </c>
    </row>
    <row r="22" spans="1:21" s="54" customFormat="1" ht="9" customHeight="1">
      <c r="A22" s="44">
        <v>8</v>
      </c>
      <c r="B22" s="149"/>
      <c r="C22" s="149">
        <v>26</v>
      </c>
      <c r="D22" s="174" t="s">
        <v>17</v>
      </c>
      <c r="E22" s="149" t="s">
        <v>53</v>
      </c>
      <c r="F22" s="149" t="s">
        <v>54</v>
      </c>
      <c r="G22" s="152"/>
      <c r="H22" s="152"/>
      <c r="I22" s="171"/>
      <c r="J22" s="157"/>
      <c r="K22" s="110"/>
      <c r="L22" s="110"/>
      <c r="M22" s="110"/>
      <c r="N22" s="109"/>
      <c r="O22" s="115"/>
      <c r="P22" s="116"/>
      <c r="Q22" s="117"/>
      <c r="R22" s="118"/>
      <c r="U22" s="64" t="str">
        <f>F$36&amp;" "&amp;E$36</f>
        <v> Х</v>
      </c>
    </row>
    <row r="23" spans="1:22" s="54" customFormat="1" ht="9" customHeight="1">
      <c r="A23" s="57"/>
      <c r="B23" s="177"/>
      <c r="C23" s="177"/>
      <c r="D23" s="175"/>
      <c r="E23" s="118"/>
      <c r="F23" s="153"/>
      <c r="G23" s="153"/>
      <c r="H23" s="153"/>
      <c r="I23" s="187"/>
      <c r="J23" s="157"/>
      <c r="K23" s="110"/>
      <c r="L23" s="110"/>
      <c r="M23" s="110"/>
      <c r="N23" s="113"/>
      <c r="O23" s="121"/>
      <c r="P23" s="47" t="s">
        <v>39</v>
      </c>
      <c r="Q23" s="122"/>
      <c r="R23" s="117"/>
      <c r="S23" s="118"/>
      <c r="V23" s="64" t="str">
        <f>F$38&amp;" "&amp;E$38</f>
        <v>Тимофей Ярош</v>
      </c>
    </row>
    <row r="24" spans="1:22" s="54" customFormat="1" ht="9" customHeight="1">
      <c r="A24" s="44">
        <v>9</v>
      </c>
      <c r="B24" s="149"/>
      <c r="C24" s="149">
        <v>20</v>
      </c>
      <c r="D24" s="165">
        <v>4</v>
      </c>
      <c r="E24" s="149" t="s">
        <v>45</v>
      </c>
      <c r="F24" s="390" t="s">
        <v>46</v>
      </c>
      <c r="G24" s="152"/>
      <c r="H24" s="152"/>
      <c r="I24" s="179"/>
      <c r="J24" s="157"/>
      <c r="K24" s="110"/>
      <c r="L24" s="110"/>
      <c r="M24" s="110"/>
      <c r="N24" s="109"/>
      <c r="O24" s="115"/>
      <c r="P24" s="142" t="s">
        <v>276</v>
      </c>
      <c r="Q24" s="115"/>
      <c r="R24" s="117"/>
      <c r="S24" s="118"/>
      <c r="V24" s="64" t="e">
        <f>F$40&amp;" "&amp;#REF!</f>
        <v>#REF!</v>
      </c>
    </row>
    <row r="25" spans="1:22" s="54" customFormat="1" ht="9" customHeight="1">
      <c r="A25" s="57"/>
      <c r="B25" s="177"/>
      <c r="C25" s="177"/>
      <c r="D25" s="167"/>
      <c r="E25" s="117"/>
      <c r="F25" s="154"/>
      <c r="G25" s="153"/>
      <c r="H25" s="163"/>
      <c r="I25" s="182"/>
      <c r="J25" s="149" t="s">
        <v>45</v>
      </c>
      <c r="K25" s="111"/>
      <c r="L25" s="110"/>
      <c r="M25" s="110"/>
      <c r="N25" s="109"/>
      <c r="O25" s="115"/>
      <c r="P25" s="109"/>
      <c r="Q25" s="115"/>
      <c r="R25" s="117"/>
      <c r="S25" s="118"/>
      <c r="V25" s="64" t="str">
        <f>F$42&amp;" "&amp;E$42</f>
        <v> Х</v>
      </c>
    </row>
    <row r="26" spans="1:22" s="54" customFormat="1" ht="9" customHeight="1">
      <c r="A26" s="57">
        <v>10</v>
      </c>
      <c r="B26" s="149"/>
      <c r="C26" s="149">
        <v>18</v>
      </c>
      <c r="D26" s="170"/>
      <c r="E26" s="149" t="s">
        <v>55</v>
      </c>
      <c r="F26" s="152"/>
      <c r="G26" s="152"/>
      <c r="H26" s="152"/>
      <c r="I26" s="185"/>
      <c r="J26" s="172"/>
      <c r="K26" s="123"/>
      <c r="L26" s="110"/>
      <c r="M26" s="110"/>
      <c r="N26" s="109"/>
      <c r="O26" s="115"/>
      <c r="P26" s="109"/>
      <c r="Q26" s="115"/>
      <c r="R26" s="117"/>
      <c r="S26" s="118"/>
      <c r="V26" s="64" t="str">
        <f>F$44&amp;" "&amp;E$44</f>
        <v>Юлиан Буховец</v>
      </c>
    </row>
    <row r="27" spans="1:22" s="54" customFormat="1" ht="9" customHeight="1">
      <c r="A27" s="57"/>
      <c r="B27" s="177"/>
      <c r="C27" s="177"/>
      <c r="D27" s="167"/>
      <c r="E27" s="118"/>
      <c r="F27" s="153"/>
      <c r="G27" s="153"/>
      <c r="H27" s="153"/>
      <c r="I27" s="187"/>
      <c r="J27" s="168"/>
      <c r="K27" s="121"/>
      <c r="L27" s="111" t="s">
        <v>45</v>
      </c>
      <c r="M27" s="111"/>
      <c r="N27" s="109"/>
      <c r="O27" s="115"/>
      <c r="P27" s="109"/>
      <c r="Q27" s="115"/>
      <c r="R27" s="117"/>
      <c r="S27" s="118"/>
      <c r="V27" s="64" t="str">
        <f>F$46&amp;" "&amp;E$46</f>
        <v>Егор Шарапкин</v>
      </c>
    </row>
    <row r="28" spans="1:22" s="54" customFormat="1" ht="12" customHeight="1">
      <c r="A28" s="57">
        <v>11</v>
      </c>
      <c r="B28" s="149"/>
      <c r="C28" s="149">
        <v>70</v>
      </c>
      <c r="D28" s="170"/>
      <c r="E28" s="149" t="s">
        <v>55</v>
      </c>
      <c r="F28" s="152"/>
      <c r="G28" s="152"/>
      <c r="H28" s="152"/>
      <c r="I28" s="179"/>
      <c r="J28" s="157"/>
      <c r="K28" s="114"/>
      <c r="L28" s="112" t="s">
        <v>170</v>
      </c>
      <c r="M28" s="123"/>
      <c r="N28" s="109"/>
      <c r="O28" s="115"/>
      <c r="P28" s="109"/>
      <c r="Q28" s="115"/>
      <c r="R28" s="117"/>
      <c r="S28" s="118"/>
      <c r="V28" s="64" t="str">
        <f>F$48&amp;" "&amp;E$48</f>
        <v>Артем Сотников</v>
      </c>
    </row>
    <row r="29" spans="1:22" s="54" customFormat="1" ht="9" customHeight="1">
      <c r="A29" s="57"/>
      <c r="B29" s="118"/>
      <c r="C29" s="177"/>
      <c r="D29" s="167"/>
      <c r="E29" s="118"/>
      <c r="F29" s="155"/>
      <c r="G29" s="153"/>
      <c r="H29" s="163"/>
      <c r="I29" s="182"/>
      <c r="J29" s="149" t="s">
        <v>66</v>
      </c>
      <c r="K29" s="119"/>
      <c r="L29" s="110"/>
      <c r="M29" s="124"/>
      <c r="N29" s="109"/>
      <c r="O29" s="115"/>
      <c r="P29" s="109"/>
      <c r="Q29" s="115"/>
      <c r="R29" s="117"/>
      <c r="S29" s="118"/>
      <c r="V29" s="64" t="str">
        <f>F$50&amp;" "&amp;E$50</f>
        <v>Артем Морозов</v>
      </c>
    </row>
    <row r="30" spans="1:22" s="54" customFormat="1" ht="9" customHeight="1">
      <c r="A30" s="57">
        <v>12</v>
      </c>
      <c r="B30" s="149"/>
      <c r="C30" s="149">
        <v>52</v>
      </c>
      <c r="D30" s="170"/>
      <c r="E30" s="149" t="s">
        <v>66</v>
      </c>
      <c r="F30" s="390" t="s">
        <v>54</v>
      </c>
      <c r="G30" s="152"/>
      <c r="H30" s="152"/>
      <c r="I30" s="171"/>
      <c r="J30" s="157"/>
      <c r="K30" s="110"/>
      <c r="L30" s="110"/>
      <c r="M30" s="114"/>
      <c r="N30" s="109"/>
      <c r="O30" s="115"/>
      <c r="P30" s="109"/>
      <c r="Q30" s="115"/>
      <c r="R30" s="117"/>
      <c r="S30" s="118"/>
      <c r="V30" s="64" t="str">
        <f>F$52&amp;" "&amp;E$52</f>
        <v> Х</v>
      </c>
    </row>
    <row r="31" spans="1:22" s="54" customFormat="1" ht="9" customHeight="1">
      <c r="A31" s="57"/>
      <c r="B31" s="177"/>
      <c r="C31" s="177"/>
      <c r="D31" s="167"/>
      <c r="E31" s="118"/>
      <c r="F31" s="153"/>
      <c r="G31" s="153"/>
      <c r="H31" s="153"/>
      <c r="I31" s="187"/>
      <c r="J31" s="157"/>
      <c r="K31" s="110"/>
      <c r="L31" s="113"/>
      <c r="M31" s="121"/>
      <c r="N31" s="111" t="s">
        <v>45</v>
      </c>
      <c r="O31" s="125"/>
      <c r="P31" s="109"/>
      <c r="Q31" s="115"/>
      <c r="R31" s="117"/>
      <c r="S31" s="118"/>
      <c r="V31" s="64" t="str">
        <f>F$54&amp;" "&amp;E$54</f>
        <v>Марьян Дроздович</v>
      </c>
    </row>
    <row r="32" spans="1:22" s="54" customFormat="1" ht="9" customHeight="1">
      <c r="A32" s="57">
        <v>13</v>
      </c>
      <c r="B32" s="149"/>
      <c r="C32" s="149">
        <v>47</v>
      </c>
      <c r="D32" s="170"/>
      <c r="E32" s="156" t="s">
        <v>67</v>
      </c>
      <c r="F32" s="390" t="s">
        <v>68</v>
      </c>
      <c r="G32" s="152"/>
      <c r="H32" s="152"/>
      <c r="I32" s="166"/>
      <c r="J32" s="157"/>
      <c r="K32" s="110"/>
      <c r="L32" s="110"/>
      <c r="M32" s="114"/>
      <c r="N32" s="126" t="s">
        <v>253</v>
      </c>
      <c r="O32" s="116"/>
      <c r="P32" s="109"/>
      <c r="Q32" s="115"/>
      <c r="R32" s="117"/>
      <c r="S32" s="118"/>
      <c r="V32" s="64" t="str">
        <f>F$56&amp;" "&amp;E$56</f>
        <v>Михаил Якубов</v>
      </c>
    </row>
    <row r="33" spans="1:22" s="54" customFormat="1" ht="9" customHeight="1">
      <c r="A33" s="57"/>
      <c r="B33" s="177"/>
      <c r="C33" s="177"/>
      <c r="D33" s="167"/>
      <c r="E33" s="118"/>
      <c r="F33" s="155"/>
      <c r="G33" s="153"/>
      <c r="H33" s="163"/>
      <c r="I33" s="182"/>
      <c r="J33" s="156" t="s">
        <v>67</v>
      </c>
      <c r="K33" s="111"/>
      <c r="L33" s="110"/>
      <c r="M33" s="114"/>
      <c r="N33" s="109"/>
      <c r="O33" s="116"/>
      <c r="P33" s="109"/>
      <c r="Q33" s="115"/>
      <c r="R33" s="117"/>
      <c r="S33" s="118"/>
      <c r="V33" s="64" t="str">
        <f>'ю14'!F$57&amp;" "&amp;'ю14'!E$57</f>
        <v> Х</v>
      </c>
    </row>
    <row r="34" spans="1:22" s="54" customFormat="1" ht="9" customHeight="1">
      <c r="A34" s="57">
        <v>14</v>
      </c>
      <c r="B34" s="149"/>
      <c r="C34" s="149">
        <v>39</v>
      </c>
      <c r="D34" s="170"/>
      <c r="E34" s="149" t="s">
        <v>69</v>
      </c>
      <c r="F34" s="390" t="s">
        <v>70</v>
      </c>
      <c r="G34" s="152"/>
      <c r="H34" s="152"/>
      <c r="I34" s="185"/>
      <c r="J34" s="172" t="s">
        <v>169</v>
      </c>
      <c r="K34" s="123"/>
      <c r="L34" s="110"/>
      <c r="M34" s="114"/>
      <c r="N34" s="109"/>
      <c r="O34" s="116"/>
      <c r="P34" s="109"/>
      <c r="Q34" s="115"/>
      <c r="R34" s="117"/>
      <c r="S34" s="118"/>
      <c r="V34" s="64" t="str">
        <f>F$60&amp;" "&amp;E$60</f>
        <v>Александр Богдасарьян</v>
      </c>
    </row>
    <row r="35" spans="1:22" s="54" customFormat="1" ht="9" customHeight="1">
      <c r="A35" s="57"/>
      <c r="B35" s="177"/>
      <c r="C35" s="177"/>
      <c r="D35" s="167"/>
      <c r="E35" s="118"/>
      <c r="F35" s="153"/>
      <c r="G35" s="153"/>
      <c r="H35" s="153"/>
      <c r="I35" s="187"/>
      <c r="J35" s="168"/>
      <c r="K35" s="121"/>
      <c r="L35" s="111" t="s">
        <v>47</v>
      </c>
      <c r="M35" s="119"/>
      <c r="N35" s="109"/>
      <c r="O35" s="116"/>
      <c r="P35" s="109"/>
      <c r="Q35" s="115"/>
      <c r="R35" s="117"/>
      <c r="S35" s="118"/>
      <c r="V35" s="64" t="str">
        <f>'ю14'!F$61&amp;" "&amp;'ю14'!E$61</f>
        <v>Никита Чивель</v>
      </c>
    </row>
    <row r="36" spans="1:22" s="54" customFormat="1" ht="9" customHeight="1">
      <c r="A36" s="57">
        <v>15</v>
      </c>
      <c r="B36" s="149"/>
      <c r="C36" s="149">
        <v>30</v>
      </c>
      <c r="D36" s="170"/>
      <c r="E36" s="149" t="s">
        <v>55</v>
      </c>
      <c r="F36" s="152"/>
      <c r="G36" s="152"/>
      <c r="H36" s="152"/>
      <c r="I36" s="179"/>
      <c r="J36" s="157"/>
      <c r="K36" s="114"/>
      <c r="L36" s="112" t="s">
        <v>174</v>
      </c>
      <c r="M36" s="112"/>
      <c r="N36" s="109"/>
      <c r="O36" s="116"/>
      <c r="P36" s="109"/>
      <c r="Q36" s="115"/>
      <c r="R36" s="117"/>
      <c r="S36" s="118"/>
      <c r="V36" s="64" t="str">
        <f>F$64&amp;" "&amp;E$64</f>
        <v> Х</v>
      </c>
    </row>
    <row r="37" spans="1:22" s="54" customFormat="1" ht="9" customHeight="1">
      <c r="A37" s="57"/>
      <c r="B37" s="177"/>
      <c r="C37" s="177"/>
      <c r="D37" s="167"/>
      <c r="E37" s="118"/>
      <c r="F37" s="155"/>
      <c r="G37" s="153"/>
      <c r="H37" s="163"/>
      <c r="I37" s="182"/>
      <c r="J37" s="149" t="s">
        <v>47</v>
      </c>
      <c r="K37" s="119"/>
      <c r="L37" s="110"/>
      <c r="M37" s="120"/>
      <c r="N37" s="109"/>
      <c r="O37" s="116"/>
      <c r="P37" s="109"/>
      <c r="Q37" s="115"/>
      <c r="R37" s="117"/>
      <c r="S37" s="118"/>
      <c r="V37" s="64" t="str">
        <f>'ю14'!F$65&amp;" "&amp;'ю14'!E$65</f>
        <v> Х</v>
      </c>
    </row>
    <row r="38" spans="1:22" s="54" customFormat="1" ht="9" customHeight="1">
      <c r="A38" s="44">
        <v>16</v>
      </c>
      <c r="B38" s="149"/>
      <c r="C38" s="149">
        <v>28</v>
      </c>
      <c r="D38" s="174" t="s">
        <v>17</v>
      </c>
      <c r="E38" s="149" t="s">
        <v>47</v>
      </c>
      <c r="F38" s="149" t="s">
        <v>48</v>
      </c>
      <c r="G38" s="152"/>
      <c r="H38" s="152"/>
      <c r="I38" s="171"/>
      <c r="J38" s="157"/>
      <c r="K38" s="110"/>
      <c r="L38" s="110"/>
      <c r="M38" s="110"/>
      <c r="N38" s="116"/>
      <c r="O38" s="116"/>
      <c r="P38" s="109"/>
      <c r="Q38" s="115"/>
      <c r="R38" s="117"/>
      <c r="S38" s="118"/>
      <c r="V38" s="64" t="str">
        <f>F$68&amp;" "&amp;E$68</f>
        <v> Х</v>
      </c>
    </row>
    <row r="39" spans="1:22" s="54" customFormat="1" ht="9" customHeight="1" thickBot="1">
      <c r="A39" s="57"/>
      <c r="B39" s="177"/>
      <c r="C39" s="177"/>
      <c r="D39" s="175"/>
      <c r="E39" s="118"/>
      <c r="F39" s="118"/>
      <c r="G39" s="153"/>
      <c r="H39" s="153"/>
      <c r="I39" s="187"/>
      <c r="J39" s="157"/>
      <c r="K39" s="110"/>
      <c r="L39" s="110"/>
      <c r="M39" s="110"/>
      <c r="N39" s="127"/>
      <c r="O39" s="128"/>
      <c r="P39" s="47" t="s">
        <v>43</v>
      </c>
      <c r="Q39" s="129"/>
      <c r="R39" s="117"/>
      <c r="S39" s="118"/>
      <c r="V39" s="87" t="str">
        <f>F$70&amp;" "&amp;E$70</f>
        <v>Артем Цыкуненко</v>
      </c>
    </row>
    <row r="40" spans="1:19" s="54" customFormat="1" ht="9" customHeight="1">
      <c r="A40" s="44">
        <v>17</v>
      </c>
      <c r="B40" s="149"/>
      <c r="C40" s="149">
        <v>27</v>
      </c>
      <c r="D40" s="174" t="s">
        <v>17</v>
      </c>
      <c r="E40" s="149" t="s">
        <v>49</v>
      </c>
      <c r="F40" s="149" t="s">
        <v>50</v>
      </c>
      <c r="G40" s="152"/>
      <c r="H40" s="152"/>
      <c r="I40" s="179"/>
      <c r="J40" s="157"/>
      <c r="K40" s="110"/>
      <c r="L40" s="110"/>
      <c r="M40" s="110"/>
      <c r="N40" s="113"/>
      <c r="O40" s="130"/>
      <c r="P40" s="142" t="s">
        <v>288</v>
      </c>
      <c r="Q40" s="115"/>
      <c r="R40" s="117"/>
      <c r="S40" s="118"/>
    </row>
    <row r="41" spans="1:19" s="54" customFormat="1" ht="9" customHeight="1">
      <c r="A41" s="57"/>
      <c r="B41" s="177"/>
      <c r="C41" s="177"/>
      <c r="D41" s="167"/>
      <c r="E41" s="118"/>
      <c r="F41" s="157"/>
      <c r="G41" s="153"/>
      <c r="H41" s="163"/>
      <c r="I41" s="182"/>
      <c r="J41" s="149" t="s">
        <v>49</v>
      </c>
      <c r="K41" s="111"/>
      <c r="L41" s="110"/>
      <c r="M41" s="110"/>
      <c r="N41" s="109"/>
      <c r="O41" s="116"/>
      <c r="P41" s="140"/>
      <c r="Q41" s="115"/>
      <c r="R41" s="117"/>
      <c r="S41" s="118"/>
    </row>
    <row r="42" spans="1:19" s="54" customFormat="1" ht="9" customHeight="1">
      <c r="A42" s="57">
        <v>18</v>
      </c>
      <c r="B42" s="149"/>
      <c r="C42" s="149">
        <v>88</v>
      </c>
      <c r="D42" s="170"/>
      <c r="E42" s="149" t="s">
        <v>55</v>
      </c>
      <c r="F42" s="149"/>
      <c r="G42" s="152"/>
      <c r="H42" s="152"/>
      <c r="I42" s="185"/>
      <c r="J42" s="172"/>
      <c r="K42" s="123"/>
      <c r="L42" s="110"/>
      <c r="M42" s="110"/>
      <c r="N42" s="109"/>
      <c r="O42" s="116"/>
      <c r="P42" s="109"/>
      <c r="Q42" s="115"/>
      <c r="R42" s="117"/>
      <c r="S42" s="118"/>
    </row>
    <row r="43" spans="1:19" s="54" customFormat="1" ht="9" customHeight="1">
      <c r="A43" s="57"/>
      <c r="B43" s="177"/>
      <c r="C43" s="177"/>
      <c r="D43" s="167"/>
      <c r="E43" s="118"/>
      <c r="F43" s="118"/>
      <c r="G43" s="153"/>
      <c r="H43" s="153"/>
      <c r="I43" s="187"/>
      <c r="J43" s="168"/>
      <c r="K43" s="121"/>
      <c r="L43" s="111" t="s">
        <v>72</v>
      </c>
      <c r="M43" s="111"/>
      <c r="N43" s="109"/>
      <c r="O43" s="116"/>
      <c r="P43" s="109"/>
      <c r="Q43" s="115"/>
      <c r="R43" s="117"/>
      <c r="S43" s="118"/>
    </row>
    <row r="44" spans="1:19" s="54" customFormat="1" ht="9" customHeight="1">
      <c r="A44" s="57">
        <v>19</v>
      </c>
      <c r="B44" s="149"/>
      <c r="C44" s="149">
        <v>32</v>
      </c>
      <c r="D44" s="170"/>
      <c r="E44" s="149" t="s">
        <v>75</v>
      </c>
      <c r="F44" s="149" t="s">
        <v>76</v>
      </c>
      <c r="G44" s="152"/>
      <c r="H44" s="152"/>
      <c r="I44" s="179"/>
      <c r="J44" s="157"/>
      <c r="K44" s="114"/>
      <c r="L44" s="112" t="s">
        <v>195</v>
      </c>
      <c r="M44" s="123"/>
      <c r="N44" s="109"/>
      <c r="O44" s="116"/>
      <c r="P44" s="109"/>
      <c r="Q44" s="115"/>
      <c r="R44" s="117"/>
      <c r="S44" s="118"/>
    </row>
    <row r="45" spans="1:19" s="54" customFormat="1" ht="9" customHeight="1">
      <c r="A45" s="57"/>
      <c r="B45" s="118"/>
      <c r="C45" s="177"/>
      <c r="D45" s="167"/>
      <c r="E45" s="118"/>
      <c r="F45" s="158"/>
      <c r="G45" s="153"/>
      <c r="H45" s="163"/>
      <c r="I45" s="182"/>
      <c r="J45" s="156" t="s">
        <v>72</v>
      </c>
      <c r="K45" s="119"/>
      <c r="L45" s="110"/>
      <c r="M45" s="124"/>
      <c r="N45" s="109"/>
      <c r="O45" s="116"/>
      <c r="P45" s="109"/>
      <c r="Q45" s="115"/>
      <c r="R45" s="117"/>
      <c r="S45" s="118"/>
    </row>
    <row r="46" spans="1:19" s="54" customFormat="1" ht="9" customHeight="1">
      <c r="A46" s="57">
        <v>20</v>
      </c>
      <c r="B46" s="149"/>
      <c r="C46" s="149">
        <v>122</v>
      </c>
      <c r="D46" s="170"/>
      <c r="E46" s="156" t="s">
        <v>72</v>
      </c>
      <c r="F46" s="149" t="s">
        <v>73</v>
      </c>
      <c r="G46" s="152"/>
      <c r="H46" s="152"/>
      <c r="I46" s="171"/>
      <c r="J46" s="157" t="s">
        <v>170</v>
      </c>
      <c r="K46" s="110"/>
      <c r="L46" s="110"/>
      <c r="M46" s="114"/>
      <c r="N46" s="109"/>
      <c r="O46" s="116"/>
      <c r="P46" s="109"/>
      <c r="Q46" s="115"/>
      <c r="R46" s="117"/>
      <c r="S46" s="118"/>
    </row>
    <row r="47" spans="1:19" s="54" customFormat="1" ht="9" customHeight="1">
      <c r="A47" s="57"/>
      <c r="B47" s="177"/>
      <c r="C47" s="177"/>
      <c r="D47" s="167"/>
      <c r="E47" s="118"/>
      <c r="F47" s="118"/>
      <c r="G47" s="153"/>
      <c r="H47" s="153"/>
      <c r="I47" s="187"/>
      <c r="J47" s="157"/>
      <c r="K47" s="110"/>
      <c r="L47" s="113"/>
      <c r="M47" s="121"/>
      <c r="N47" s="111" t="s">
        <v>43</v>
      </c>
      <c r="O47" s="122"/>
      <c r="P47" s="109"/>
      <c r="Q47" s="115"/>
      <c r="R47" s="117"/>
      <c r="S47" s="118"/>
    </row>
    <row r="48" spans="1:19" s="54" customFormat="1" ht="9" customHeight="1">
      <c r="A48" s="57">
        <v>21</v>
      </c>
      <c r="B48" s="149"/>
      <c r="C48" s="149">
        <v>48</v>
      </c>
      <c r="D48" s="170"/>
      <c r="E48" s="149" t="s">
        <v>71</v>
      </c>
      <c r="F48" s="149" t="s">
        <v>42</v>
      </c>
      <c r="G48" s="152"/>
      <c r="H48" s="152"/>
      <c r="I48" s="166"/>
      <c r="J48" s="157"/>
      <c r="K48" s="110"/>
      <c r="L48" s="110"/>
      <c r="M48" s="114"/>
      <c r="N48" s="141" t="s">
        <v>254</v>
      </c>
      <c r="O48" s="115"/>
      <c r="P48" s="109"/>
      <c r="Q48" s="115"/>
      <c r="R48" s="117"/>
      <c r="S48" s="118"/>
    </row>
    <row r="49" spans="1:19" s="54" customFormat="1" ht="9" customHeight="1">
      <c r="A49" s="57"/>
      <c r="B49" s="177"/>
      <c r="C49" s="177"/>
      <c r="D49" s="167"/>
      <c r="E49" s="118"/>
      <c r="F49" s="158"/>
      <c r="G49" s="153"/>
      <c r="H49" s="163"/>
      <c r="I49" s="182"/>
      <c r="J49" s="149" t="s">
        <v>74</v>
      </c>
      <c r="K49" s="111"/>
      <c r="L49" s="110"/>
      <c r="M49" s="114"/>
      <c r="N49" s="109"/>
      <c r="O49" s="115"/>
      <c r="P49" s="109"/>
      <c r="Q49" s="115"/>
      <c r="R49" s="117"/>
      <c r="S49" s="118"/>
    </row>
    <row r="50" spans="1:19" s="54" customFormat="1" ht="9" customHeight="1">
      <c r="A50" s="57">
        <v>22</v>
      </c>
      <c r="B50" s="149"/>
      <c r="C50" s="149">
        <v>68</v>
      </c>
      <c r="D50" s="170"/>
      <c r="E50" s="149" t="s">
        <v>74</v>
      </c>
      <c r="F50" s="149" t="s">
        <v>42</v>
      </c>
      <c r="G50" s="152"/>
      <c r="H50" s="152"/>
      <c r="I50" s="185"/>
      <c r="J50" s="172" t="s">
        <v>171</v>
      </c>
      <c r="K50" s="123"/>
      <c r="L50" s="110"/>
      <c r="M50" s="114"/>
      <c r="N50" s="109"/>
      <c r="O50" s="115"/>
      <c r="P50" s="109"/>
      <c r="Q50" s="115"/>
      <c r="R50" s="117"/>
      <c r="S50" s="118"/>
    </row>
    <row r="51" spans="1:19" s="54" customFormat="1" ht="9" customHeight="1">
      <c r="A51" s="57"/>
      <c r="B51" s="177"/>
      <c r="C51" s="177"/>
      <c r="D51" s="167"/>
      <c r="E51" s="118"/>
      <c r="F51" s="118"/>
      <c r="G51" s="153"/>
      <c r="H51" s="153"/>
      <c r="I51" s="187"/>
      <c r="J51" s="168"/>
      <c r="K51" s="121"/>
      <c r="L51" s="111" t="s">
        <v>43</v>
      </c>
      <c r="M51" s="119"/>
      <c r="N51" s="109"/>
      <c r="O51" s="115"/>
      <c r="P51" s="109"/>
      <c r="Q51" s="115"/>
      <c r="R51" s="117"/>
      <c r="S51" s="118"/>
    </row>
    <row r="52" spans="1:19" s="54" customFormat="1" ht="9" customHeight="1">
      <c r="A52" s="57">
        <v>23</v>
      </c>
      <c r="B52" s="149"/>
      <c r="C52" s="149">
        <v>33</v>
      </c>
      <c r="D52" s="170"/>
      <c r="E52" s="149" t="s">
        <v>55</v>
      </c>
      <c r="F52" s="149"/>
      <c r="G52" s="152"/>
      <c r="H52" s="152"/>
      <c r="I52" s="179"/>
      <c r="J52" s="157"/>
      <c r="K52" s="114"/>
      <c r="L52" s="112" t="s">
        <v>168</v>
      </c>
      <c r="M52" s="112"/>
      <c r="N52" s="109"/>
      <c r="O52" s="115"/>
      <c r="P52" s="109"/>
      <c r="Q52" s="115"/>
      <c r="R52" s="117"/>
      <c r="S52" s="118"/>
    </row>
    <row r="53" spans="1:19" s="54" customFormat="1" ht="9" customHeight="1">
      <c r="A53" s="57"/>
      <c r="B53" s="177"/>
      <c r="C53" s="177"/>
      <c r="D53" s="167"/>
      <c r="E53" s="118"/>
      <c r="F53" s="158"/>
      <c r="G53" s="153"/>
      <c r="H53" s="163"/>
      <c r="I53" s="182"/>
      <c r="J53" s="156" t="s">
        <v>43</v>
      </c>
      <c r="K53" s="119"/>
      <c r="L53" s="110"/>
      <c r="M53" s="120"/>
      <c r="N53" s="109"/>
      <c r="O53" s="115"/>
      <c r="P53" s="109"/>
      <c r="Q53" s="115"/>
      <c r="R53" s="117"/>
      <c r="S53" s="118"/>
    </row>
    <row r="54" spans="1:19" s="54" customFormat="1" ht="9" customHeight="1">
      <c r="A54" s="44">
        <v>24</v>
      </c>
      <c r="B54" s="149"/>
      <c r="C54" s="149">
        <f>IF($D54="","",VLOOKUP($D54,'[1]Si Main Draw Prep'!$A$7:$K$38,11))</f>
        <v>4</v>
      </c>
      <c r="D54" s="165">
        <v>3</v>
      </c>
      <c r="E54" s="156" t="s">
        <v>43</v>
      </c>
      <c r="F54" s="149" t="s">
        <v>44</v>
      </c>
      <c r="G54" s="152"/>
      <c r="H54" s="152"/>
      <c r="I54" s="171"/>
      <c r="J54" s="157"/>
      <c r="K54" s="110"/>
      <c r="L54" s="110"/>
      <c r="M54" s="110"/>
      <c r="N54" s="109"/>
      <c r="O54" s="115"/>
      <c r="P54" s="109"/>
      <c r="Q54" s="115"/>
      <c r="R54" s="117"/>
      <c r="S54" s="118"/>
    </row>
    <row r="55" spans="1:19" s="54" customFormat="1" ht="9" customHeight="1">
      <c r="A55" s="57"/>
      <c r="B55" s="177"/>
      <c r="C55" s="177"/>
      <c r="D55" s="175"/>
      <c r="E55" s="118"/>
      <c r="F55" s="118"/>
      <c r="G55" s="153"/>
      <c r="H55" s="153"/>
      <c r="I55" s="187"/>
      <c r="J55" s="157"/>
      <c r="K55" s="110"/>
      <c r="L55" s="110"/>
      <c r="M55" s="110"/>
      <c r="N55" s="113"/>
      <c r="O55" s="121"/>
      <c r="P55" s="111" t="s">
        <v>43</v>
      </c>
      <c r="Q55" s="125"/>
      <c r="R55" s="117"/>
      <c r="S55" s="118"/>
    </row>
    <row r="56" spans="1:19" s="54" customFormat="1" ht="9" customHeight="1">
      <c r="A56" s="44">
        <v>25</v>
      </c>
      <c r="B56" s="149"/>
      <c r="C56" s="149" t="e">
        <f>IF($D56="","",VLOOKUP($D56,'[1]Si Main Draw Prep'!$A$7:$K$38,11))</f>
        <v>#N/A</v>
      </c>
      <c r="D56" s="174" t="s">
        <v>17</v>
      </c>
      <c r="E56" s="149" t="s">
        <v>51</v>
      </c>
      <c r="F56" s="149" t="s">
        <v>52</v>
      </c>
      <c r="G56" s="152"/>
      <c r="H56" s="152"/>
      <c r="I56" s="179"/>
      <c r="J56" s="157"/>
      <c r="K56" s="110"/>
      <c r="L56" s="110"/>
      <c r="M56" s="110"/>
      <c r="N56" s="109"/>
      <c r="O56" s="115"/>
      <c r="P56" s="142" t="s">
        <v>174</v>
      </c>
      <c r="Q56" s="116"/>
      <c r="R56" s="117"/>
      <c r="S56" s="118"/>
    </row>
    <row r="57" spans="1:19" s="54" customFormat="1" ht="9" customHeight="1">
      <c r="A57" s="57"/>
      <c r="B57" s="177"/>
      <c r="C57" s="177"/>
      <c r="D57" s="167"/>
      <c r="E57" s="148"/>
      <c r="F57" s="159"/>
      <c r="G57" s="153"/>
      <c r="H57" s="163"/>
      <c r="I57" s="182"/>
      <c r="J57" s="149" t="s">
        <v>51</v>
      </c>
      <c r="K57" s="111"/>
      <c r="L57" s="110"/>
      <c r="M57" s="110"/>
      <c r="N57" s="109"/>
      <c r="O57" s="115"/>
      <c r="P57" s="140"/>
      <c r="Q57" s="116"/>
      <c r="R57" s="117"/>
      <c r="S57" s="118"/>
    </row>
    <row r="58" spans="1:19" s="54" customFormat="1" ht="9" customHeight="1">
      <c r="A58" s="57">
        <v>26</v>
      </c>
      <c r="B58" s="149"/>
      <c r="C58" s="149"/>
      <c r="D58" s="170"/>
      <c r="E58" s="149" t="s">
        <v>55</v>
      </c>
      <c r="F58" s="149"/>
      <c r="G58" s="152"/>
      <c r="H58" s="152"/>
      <c r="I58" s="185"/>
      <c r="J58" s="172"/>
      <c r="K58" s="123"/>
      <c r="L58" s="110"/>
      <c r="M58" s="110"/>
      <c r="N58" s="109"/>
      <c r="O58" s="115"/>
      <c r="P58" s="109"/>
      <c r="Q58" s="116"/>
      <c r="R58" s="117"/>
      <c r="S58" s="118"/>
    </row>
    <row r="59" spans="1:19" s="54" customFormat="1" ht="9" customHeight="1">
      <c r="A59" s="57"/>
      <c r="B59" s="177"/>
      <c r="C59" s="177"/>
      <c r="D59" s="167"/>
      <c r="E59" s="118"/>
      <c r="F59" s="153"/>
      <c r="G59" s="153"/>
      <c r="H59" s="153"/>
      <c r="I59" s="187"/>
      <c r="J59" s="168"/>
      <c r="K59" s="121"/>
      <c r="L59" s="111" t="s">
        <v>51</v>
      </c>
      <c r="M59" s="111"/>
      <c r="N59" s="109"/>
      <c r="O59" s="115"/>
      <c r="P59" s="109"/>
      <c r="Q59" s="116"/>
      <c r="R59" s="117"/>
      <c r="S59" s="118"/>
    </row>
    <row r="60" spans="1:19" s="54" customFormat="1" ht="9" customHeight="1">
      <c r="A60" s="57">
        <v>27</v>
      </c>
      <c r="B60" s="149"/>
      <c r="C60" s="149">
        <v>43</v>
      </c>
      <c r="D60" s="170"/>
      <c r="E60" s="149" t="s">
        <v>58</v>
      </c>
      <c r="F60" s="390" t="s">
        <v>46</v>
      </c>
      <c r="G60" s="152"/>
      <c r="H60" s="152"/>
      <c r="I60" s="179"/>
      <c r="J60" s="157"/>
      <c r="K60" s="114"/>
      <c r="L60" s="112" t="s">
        <v>170</v>
      </c>
      <c r="M60" s="123"/>
      <c r="N60" s="109"/>
      <c r="O60" s="115"/>
      <c r="P60" s="109"/>
      <c r="Q60" s="116"/>
      <c r="R60" s="117"/>
      <c r="S60" s="118"/>
    </row>
    <row r="61" spans="1:19" s="54" customFormat="1" ht="9" customHeight="1">
      <c r="A61" s="57"/>
      <c r="B61" s="118"/>
      <c r="C61" s="177"/>
      <c r="D61" s="167"/>
      <c r="E61" s="148"/>
      <c r="F61" s="160"/>
      <c r="G61" s="161"/>
      <c r="H61" s="163"/>
      <c r="I61" s="182"/>
      <c r="J61" s="149" t="s">
        <v>58</v>
      </c>
      <c r="K61" s="119"/>
      <c r="L61" s="110"/>
      <c r="M61" s="124"/>
      <c r="N61" s="109"/>
      <c r="O61" s="115"/>
      <c r="P61" s="109"/>
      <c r="Q61" s="116"/>
      <c r="R61" s="117"/>
      <c r="S61" s="118"/>
    </row>
    <row r="62" spans="1:19" s="54" customFormat="1" ht="9" customHeight="1">
      <c r="A62" s="57">
        <v>28</v>
      </c>
      <c r="B62" s="149"/>
      <c r="C62" s="149"/>
      <c r="D62" s="170"/>
      <c r="E62" s="149" t="s">
        <v>56</v>
      </c>
      <c r="F62" s="149" t="s">
        <v>57</v>
      </c>
      <c r="G62" s="152"/>
      <c r="H62" s="152"/>
      <c r="I62" s="171"/>
      <c r="J62" s="157" t="s">
        <v>172</v>
      </c>
      <c r="K62" s="110"/>
      <c r="L62" s="110"/>
      <c r="M62" s="114"/>
      <c r="N62" s="109"/>
      <c r="O62" s="115"/>
      <c r="P62" s="109"/>
      <c r="Q62" s="116"/>
      <c r="R62" s="117"/>
      <c r="S62" s="118"/>
    </row>
    <row r="63" spans="1:19" s="54" customFormat="1" ht="9" customHeight="1">
      <c r="A63" s="57"/>
      <c r="B63" s="177"/>
      <c r="C63" s="177"/>
      <c r="D63" s="167"/>
      <c r="E63" s="118"/>
      <c r="F63" s="153"/>
      <c r="G63" s="153"/>
      <c r="H63" s="153"/>
      <c r="I63" s="187"/>
      <c r="J63" s="157"/>
      <c r="K63" s="110"/>
      <c r="L63" s="113"/>
      <c r="M63" s="121"/>
      <c r="N63" s="111" t="s">
        <v>41</v>
      </c>
      <c r="O63" s="125"/>
      <c r="P63" s="109"/>
      <c r="Q63" s="116"/>
      <c r="R63" s="117"/>
      <c r="S63" s="118"/>
    </row>
    <row r="64" spans="1:19" s="54" customFormat="1" ht="9" customHeight="1">
      <c r="A64" s="57">
        <v>29</v>
      </c>
      <c r="B64" s="149"/>
      <c r="C64" s="149"/>
      <c r="D64" s="170"/>
      <c r="E64" s="156" t="s">
        <v>55</v>
      </c>
      <c r="F64" s="149"/>
      <c r="G64" s="152"/>
      <c r="H64" s="152"/>
      <c r="I64" s="166"/>
      <c r="J64" s="157"/>
      <c r="K64" s="110"/>
      <c r="L64" s="110"/>
      <c r="M64" s="114"/>
      <c r="N64" s="143" t="s">
        <v>182</v>
      </c>
      <c r="O64" s="116"/>
      <c r="P64" s="109"/>
      <c r="Q64" s="116"/>
      <c r="R64" s="117"/>
      <c r="S64" s="118"/>
    </row>
    <row r="65" spans="1:19" s="54" customFormat="1" ht="9" customHeight="1">
      <c r="A65" s="57"/>
      <c r="B65" s="177"/>
      <c r="C65" s="177"/>
      <c r="D65" s="167"/>
      <c r="E65" s="148"/>
      <c r="F65" s="162"/>
      <c r="G65" s="148"/>
      <c r="H65" s="163"/>
      <c r="I65" s="182"/>
      <c r="J65" s="149" t="s">
        <v>59</v>
      </c>
      <c r="K65" s="111"/>
      <c r="L65" s="110"/>
      <c r="M65" s="114"/>
      <c r="N65" s="109"/>
      <c r="O65" s="116"/>
      <c r="P65" s="109"/>
      <c r="Q65" s="116"/>
      <c r="R65" s="117"/>
      <c r="S65" s="118"/>
    </row>
    <row r="66" spans="1:19" s="54" customFormat="1" ht="9" customHeight="1">
      <c r="A66" s="57">
        <v>30</v>
      </c>
      <c r="B66" s="149"/>
      <c r="C66" s="149">
        <v>50</v>
      </c>
      <c r="D66" s="170"/>
      <c r="E66" s="149" t="s">
        <v>59</v>
      </c>
      <c r="F66" s="149" t="s">
        <v>60</v>
      </c>
      <c r="G66" s="149"/>
      <c r="H66" s="152"/>
      <c r="I66" s="185"/>
      <c r="J66" s="172"/>
      <c r="K66" s="123"/>
      <c r="L66" s="110"/>
      <c r="M66" s="114"/>
      <c r="N66" s="109"/>
      <c r="O66" s="116"/>
      <c r="P66" s="109"/>
      <c r="Q66" s="116"/>
      <c r="R66" s="117"/>
      <c r="S66" s="118"/>
    </row>
    <row r="67" spans="1:19" s="54" customFormat="1" ht="9" customHeight="1">
      <c r="A67" s="57"/>
      <c r="B67" s="177"/>
      <c r="C67" s="177"/>
      <c r="D67" s="167"/>
      <c r="E67" s="118"/>
      <c r="F67" s="153"/>
      <c r="G67" s="153"/>
      <c r="H67" s="153"/>
      <c r="I67" s="187"/>
      <c r="J67" s="168"/>
      <c r="K67" s="121"/>
      <c r="L67" s="111" t="s">
        <v>41</v>
      </c>
      <c r="M67" s="119"/>
      <c r="N67" s="131"/>
      <c r="O67" s="132"/>
      <c r="P67" s="133"/>
      <c r="Q67" s="118"/>
      <c r="R67" s="118"/>
      <c r="S67" s="118"/>
    </row>
    <row r="68" spans="1:19" s="54" customFormat="1" ht="9" customHeight="1">
      <c r="A68" s="57">
        <v>31</v>
      </c>
      <c r="B68" s="149"/>
      <c r="C68" s="149">
        <v>34</v>
      </c>
      <c r="D68" s="170"/>
      <c r="E68" s="149" t="s">
        <v>55</v>
      </c>
      <c r="F68" s="152"/>
      <c r="G68" s="152"/>
      <c r="H68" s="152"/>
      <c r="I68" s="179"/>
      <c r="J68" s="157"/>
      <c r="K68" s="114"/>
      <c r="L68" s="144" t="s">
        <v>182</v>
      </c>
      <c r="M68" s="112"/>
      <c r="N68" s="131"/>
      <c r="O68" s="134"/>
      <c r="P68" s="133"/>
      <c r="Q68" s="118"/>
      <c r="R68" s="118"/>
      <c r="S68" s="118"/>
    </row>
    <row r="69" spans="1:19" s="54" customFormat="1" ht="9" customHeight="1">
      <c r="A69" s="57"/>
      <c r="B69" s="177"/>
      <c r="C69" s="177"/>
      <c r="D69" s="167"/>
      <c r="E69" s="118"/>
      <c r="F69" s="155"/>
      <c r="G69" s="153"/>
      <c r="H69" s="163"/>
      <c r="I69" s="182"/>
      <c r="J69" s="149" t="s">
        <v>41</v>
      </c>
      <c r="K69" s="119"/>
      <c r="L69" s="110"/>
      <c r="M69" s="120"/>
      <c r="Q69" s="135"/>
      <c r="R69" s="136"/>
      <c r="S69" s="136"/>
    </row>
    <row r="70" spans="1:21" s="54" customFormat="1" ht="10.5" customHeight="1">
      <c r="A70" s="44">
        <v>32</v>
      </c>
      <c r="B70" s="149"/>
      <c r="C70" s="149">
        <f>IF($D70="","",VLOOKUP($D70,'[1]Si Main Draw Prep'!$A$7:$K$38,11))</f>
        <v>3</v>
      </c>
      <c r="D70" s="188">
        <v>2</v>
      </c>
      <c r="E70" s="149" t="s">
        <v>41</v>
      </c>
      <c r="F70" s="390" t="s">
        <v>42</v>
      </c>
      <c r="G70" s="152"/>
      <c r="H70" s="152"/>
      <c r="I70" s="171"/>
      <c r="J70" s="157"/>
      <c r="K70" s="110"/>
      <c r="L70" s="110"/>
      <c r="M70" s="110"/>
      <c r="Q70" s="135"/>
      <c r="R70" s="136"/>
      <c r="S70" s="136"/>
      <c r="U70" s="54" t="s">
        <v>13</v>
      </c>
    </row>
    <row r="71" spans="2:17" ht="12.75" customHeight="1">
      <c r="B71" s="189"/>
      <c r="C71" s="189"/>
      <c r="D71" s="190"/>
      <c r="E71" s="189"/>
      <c r="F71" s="189"/>
      <c r="G71" s="189"/>
      <c r="H71" s="189"/>
      <c r="I71" s="191"/>
      <c r="J71" s="189"/>
      <c r="L71" s="138"/>
      <c r="M71" s="101"/>
      <c r="N71" s="111" t="s">
        <v>45</v>
      </c>
      <c r="O71" s="135"/>
      <c r="P71" s="135"/>
      <c r="Q71"/>
    </row>
    <row r="72" spans="12:17" ht="15.75" customHeight="1">
      <c r="L72" s="138"/>
      <c r="M72" s="101"/>
      <c r="N72" s="98"/>
      <c r="O72" s="111" t="s">
        <v>45</v>
      </c>
      <c r="P72" s="111"/>
      <c r="Q72"/>
    </row>
    <row r="73" spans="8:17" ht="15.75" customHeight="1">
      <c r="H73" s="101"/>
      <c r="J73" s="101"/>
      <c r="L73" s="101"/>
      <c r="M73" s="139"/>
      <c r="N73" s="119" t="s">
        <v>41</v>
      </c>
      <c r="O73" s="759" t="s">
        <v>180</v>
      </c>
      <c r="P73" s="131"/>
      <c r="Q73"/>
    </row>
    <row r="74" spans="12:18" ht="12.75">
      <c r="L74" s="139"/>
      <c r="M74" s="101"/>
      <c r="N74" s="138"/>
      <c r="O74" s="101"/>
      <c r="P74" s="137"/>
      <c r="Q74" s="101"/>
      <c r="R74" s="101"/>
    </row>
    <row r="75" spans="12:18" ht="12.75">
      <c r="L75" s="137"/>
      <c r="M75" s="101"/>
      <c r="N75" s="138"/>
      <c r="O75" s="101"/>
      <c r="P75" s="137"/>
      <c r="Q75" s="101"/>
      <c r="R75" s="101"/>
    </row>
    <row r="76" spans="5:15" ht="15.75">
      <c r="E76" s="103" t="s">
        <v>14</v>
      </c>
      <c r="F76" s="103"/>
      <c r="G76" s="103"/>
      <c r="H76" s="103"/>
      <c r="I76" s="104"/>
      <c r="J76" s="775" t="s">
        <v>18</v>
      </c>
      <c r="K76" s="775"/>
      <c r="L76" s="775"/>
      <c r="M76" s="775"/>
      <c r="N76" s="775"/>
      <c r="O76" s="775"/>
    </row>
    <row r="77" spans="4:12" ht="15.75">
      <c r="D77" s="102"/>
      <c r="E77" s="103"/>
      <c r="F77" s="103"/>
      <c r="G77" s="103"/>
      <c r="H77" s="103"/>
      <c r="I77" s="104"/>
      <c r="J77" s="103"/>
      <c r="K77" s="104"/>
      <c r="L77" s="103"/>
    </row>
    <row r="78" spans="4:12" ht="15.75">
      <c r="D78" s="102"/>
      <c r="E78" s="103"/>
      <c r="F78" s="103"/>
      <c r="G78" s="103"/>
      <c r="H78" s="103"/>
      <c r="I78" s="104"/>
      <c r="J78" s="103"/>
      <c r="K78" s="104"/>
      <c r="L78" s="103"/>
    </row>
    <row r="79" spans="4:12" ht="15.75">
      <c r="D79" s="102"/>
      <c r="E79" s="103" t="s">
        <v>21</v>
      </c>
      <c r="F79" s="103"/>
      <c r="G79" s="103"/>
      <c r="H79" s="103"/>
      <c r="I79" s="104"/>
      <c r="J79" t="s">
        <v>15</v>
      </c>
      <c r="K79" s="103"/>
      <c r="L79" s="103" t="s">
        <v>38</v>
      </c>
    </row>
    <row r="80" ht="15.75">
      <c r="D80" s="102"/>
    </row>
  </sheetData>
  <sheetProtection/>
  <mergeCells count="5">
    <mergeCell ref="J76:O76"/>
    <mergeCell ref="G2:P2"/>
    <mergeCell ref="A5:C5"/>
    <mergeCell ref="J4:L4"/>
    <mergeCell ref="P5:Q5"/>
  </mergeCells>
  <conditionalFormatting sqref="H70 H8 F54 H10 F70 H12 F12 H14 F14 H16 F16 H18 H20 F20 H22 F22 H24 F24 H26 F26 H28 F28 H30 F30 H32 F32 H34 F34 H36 F36 H38 F38 H40 F40 H42 F42 H44 F44 H46 F46 H48 F48 H50 F50 H52 F8 H54 F52 H56 F56 H58 H60 F60 H62 H64 F64 H66 H68 F68 F10">
    <cfRule type="expression" priority="1" dxfId="0" stopIfTrue="1">
      <formula>AND($D8&lt;9,$C8&gt;0)</formula>
    </cfRule>
  </conditionalFormatting>
  <conditionalFormatting sqref="J11 J59 H13 H17 H21 H25 H29 H33 H37 H41 H45 H49 H53 H57 H61 H65 L15 N23 L31 N40 L47 N55 J67 H69 J19 J27 J35 J43 J51 L63 H9">
    <cfRule type="expression" priority="2" dxfId="10" stopIfTrue="1">
      <formula>AND($N$1="CU",H9="Umpire")</formula>
    </cfRule>
    <cfRule type="expression" priority="3" dxfId="9" stopIfTrue="1">
      <formula>AND($N$1="CU",H9&lt;&gt;"Umpire",I9&lt;&gt;"")</formula>
    </cfRule>
    <cfRule type="expression" priority="4" dxfId="8" stopIfTrue="1">
      <formula>AND($N$1="CU",H9&lt;&gt;"Umpire")</formula>
    </cfRule>
  </conditionalFormatting>
  <conditionalFormatting sqref="E70 E8 E12 L11 J69 E20 E22 B8 E26 E28 E30 E10 E34 E36 E38 E42 E44 E48 E50 E52 E68 E56 E60 N15 P23 P39 J13 J21 J37 J57 J61 J9 J29 J49">
    <cfRule type="cellIs" priority="5" dxfId="4" operator="equal" stopIfTrue="1">
      <formula>"Bye"</formula>
    </cfRule>
    <cfRule type="expression" priority="6" dxfId="0" stopIfTrue="1">
      <formula>AND($D8&lt;9,$C8&gt;0)</formula>
    </cfRule>
  </conditionalFormatting>
  <conditionalFormatting sqref="L51 L67 N31 N63 N47 L59 O72:P72 J17 N71 N73:O73 P55 J33 L43 E54 L35 J45 J53 E64 E16 E32 E46 L19 L27">
    <cfRule type="expression" priority="7" dxfId="0" stopIfTrue="1">
      <formula>D16="as"</formula>
    </cfRule>
    <cfRule type="expression" priority="8" dxfId="0" stopIfTrue="1">
      <formula>D16="bs"</formula>
    </cfRule>
  </conditionalFormatting>
  <conditionalFormatting sqref="D8 D10 D12 D16 D20 D70 D26 D28 D30 D32 D34 D36 D68 D42 D44 D46 D48 D50 D52 D54 D64 D60">
    <cfRule type="expression" priority="11" dxfId="7" stopIfTrue="1">
      <formula>AND($D8&gt;0,$D8&lt;9,$C8&gt;0)</formula>
    </cfRule>
    <cfRule type="expression" priority="12" dxfId="6" stopIfTrue="1">
      <formula>$D8&gt;0</formula>
    </cfRule>
    <cfRule type="expression" priority="13" dxfId="5" stopIfTrue="1">
      <formula>$E8="Bye"</formula>
    </cfRule>
  </conditionalFormatting>
  <conditionalFormatting sqref="E40 J41">
    <cfRule type="cellIs" priority="27" dxfId="4" operator="equal" stopIfTrue="1">
      <formula>"Bye"</formula>
    </cfRule>
    <cfRule type="expression" priority="28" dxfId="0" stopIfTrue="1">
      <formula>AND($D24&lt;9,$C24&gt;0)</formula>
    </cfRule>
  </conditionalFormatting>
  <conditionalFormatting sqref="D24">
    <cfRule type="expression" priority="29" dxfId="7" stopIfTrue="1">
      <formula>AND($D24&gt;0,$D24&lt;9,$C24&gt;0)</formula>
    </cfRule>
    <cfRule type="expression" priority="30" dxfId="6" stopIfTrue="1">
      <formula>$D24&gt;0</formula>
    </cfRule>
    <cfRule type="expression" priority="31" dxfId="5" stopIfTrue="1">
      <formula>$E40="Bye"</formula>
    </cfRule>
  </conditionalFormatting>
  <conditionalFormatting sqref="D66 D14 D18 D58 D62">
    <cfRule type="expression" priority="32" dxfId="7" stopIfTrue="1">
      <formula>AND($D14&gt;0,$D14&lt;9,$C14&gt;0)</formula>
    </cfRule>
    <cfRule type="expression" priority="33" dxfId="6" stopIfTrue="1">
      <formula>$D14&gt;0</formula>
    </cfRule>
    <cfRule type="expression" priority="34" dxfId="5" stopIfTrue="1">
      <formula>#REF!="Bye"</formula>
    </cfRule>
  </conditionalFormatting>
  <conditionalFormatting sqref="E14">
    <cfRule type="expression" priority="35" dxfId="0" stopIfTrue="1">
      <formula>I13="as"</formula>
    </cfRule>
    <cfRule type="expression" priority="36" dxfId="0" stopIfTrue="1">
      <formula>I13="bs"</formula>
    </cfRule>
  </conditionalFormatting>
  <conditionalFormatting sqref="B52 B10 B12 B14 B16 B18 B20 B22 B24 B70 B28 B30 B32 B34 B26 B38 B40 B36 B44 B46 B48 B50 B42 B54 B56 B58 B60 B62 B64 B66 B68 D22 D38 D40 D56">
    <cfRule type="cellIs" priority="14" dxfId="49" operator="equal" stopIfTrue="1">
      <formula>"DA"</formula>
    </cfRule>
  </conditionalFormatting>
  <conditionalFormatting sqref="I9 I13 I17 I21 I25 I29 I33 I37 I41 I45 I49 I53 I57 I61 I65 I69 K67 K59 K51 K43 K35 K27 K19 K11 M15 M31 M47 M63 O55 O40 O23">
    <cfRule type="expression" priority="15" dxfId="2" stopIfTrue="1">
      <formula>$N$1="CU"</formula>
    </cfRule>
  </conditionalFormatting>
  <dataValidations count="1">
    <dataValidation type="list" allowBlank="1" showInputMessage="1" sqref="H9 H13 H17 H21 H25 H29 H33 H37 H41 H45 H49 H53 H57 H61 H65 H69 J67 J59 L63 N55 J51 L47 J43 N40 J35 L31 J27 N23 J19 L15 J11">
      <formula1>$T$8:$T$19</formula1>
    </dataValidation>
  </dataValidations>
  <printOptions horizontalCentered="1"/>
  <pageMargins left="0.35" right="0.35" top="0.39" bottom="0.39" header="0" footer="0"/>
  <pageSetup fitToHeight="1" fitToWidth="1" horizontalDpi="360" verticalDpi="360" orientation="portrait" paperSize="9" scale="78" r:id="rId3"/>
  <legacyDrawing r:id="rId2"/>
</worksheet>
</file>

<file path=xl/worksheets/sheet3.xml><?xml version="1.0" encoding="utf-8"?>
<worksheet xmlns="http://schemas.openxmlformats.org/spreadsheetml/2006/main" xmlns:r="http://schemas.openxmlformats.org/officeDocument/2006/relationships">
  <sheetPr codeName="Sheet19">
    <pageSetUpPr fitToPage="1"/>
  </sheetPr>
  <dimension ref="A1:V79"/>
  <sheetViews>
    <sheetView showGridLines="0" showZeros="0" view="pageBreakPreview" zoomScaleSheetLayoutView="100" zoomScalePageLayoutView="0" workbookViewId="0" topLeftCell="A19">
      <selection activeCell="M71" sqref="M71:N72"/>
    </sheetView>
  </sheetViews>
  <sheetFormatPr defaultColWidth="9.140625" defaultRowHeight="12.75"/>
  <cols>
    <col min="1" max="1" width="3.00390625" style="0" customWidth="1"/>
    <col min="2" max="2" width="4.7109375" style="0" customWidth="1"/>
    <col min="3" max="3" width="4.421875" style="0" hidden="1" customWidth="1"/>
    <col min="4" max="4" width="4.57421875" style="95" customWidth="1"/>
    <col min="5" max="5" width="17.7109375" style="0" customWidth="1"/>
    <col min="6" max="6" width="8.00390625" style="0" customWidth="1"/>
    <col min="7" max="7" width="7.00390625" style="0" customWidth="1"/>
    <col min="8" max="8" width="5.8515625" style="0" customWidth="1"/>
    <col min="9" max="9" width="4.28125" style="96" customWidth="1"/>
    <col min="10" max="10" width="14.57421875" style="0" customWidth="1"/>
    <col min="11" max="11" width="3.7109375" style="96" customWidth="1"/>
    <col min="12" max="12" width="11.7109375" style="0" customWidth="1"/>
    <col min="13" max="13" width="3.140625" style="97" customWidth="1"/>
    <col min="14" max="14" width="10.7109375" style="0" customWidth="1"/>
    <col min="15" max="15" width="1.7109375" style="96" customWidth="1"/>
    <col min="16" max="16" width="10.7109375" style="0" customWidth="1"/>
    <col min="17" max="17" width="1.7109375" style="97" customWidth="1"/>
    <col min="18" max="18" width="0" style="0" hidden="1" customWidth="1"/>
    <col min="19" max="19" width="8.00390625" style="0" customWidth="1"/>
    <col min="20" max="20" width="9.57421875" style="0" hidden="1" customWidth="1"/>
    <col min="21" max="21" width="8.57421875" style="0" hidden="1" customWidth="1"/>
    <col min="22" max="22" width="10.00390625" style="0" hidden="1" customWidth="1"/>
  </cols>
  <sheetData>
    <row r="1" spans="1:22" s="9" customFormat="1" ht="21" customHeight="1">
      <c r="A1" s="1" t="e">
        <f>'[1]Week SetUp'!$A$6</f>
        <v>#REF!</v>
      </c>
      <c r="B1" s="2"/>
      <c r="C1" s="3"/>
      <c r="D1" s="4"/>
      <c r="E1" s="146"/>
      <c r="F1" s="3"/>
      <c r="G1" s="145" t="s">
        <v>36</v>
      </c>
      <c r="H1" s="3"/>
      <c r="I1" s="5"/>
      <c r="J1" s="6"/>
      <c r="K1" s="5"/>
      <c r="L1" s="6"/>
      <c r="M1" s="5"/>
      <c r="N1" s="7" t="s">
        <v>0</v>
      </c>
      <c r="O1" s="5"/>
      <c r="P1" s="8"/>
      <c r="Q1" s="5"/>
      <c r="T1" s="10"/>
      <c r="U1" s="10"/>
      <c r="V1" s="10"/>
    </row>
    <row r="2" spans="1:17" s="18" customFormat="1" ht="13.5" customHeight="1">
      <c r="A2" s="11">
        <f>'[1]Week SetUp'!$A$8</f>
        <v>0</v>
      </c>
      <c r="B2" s="12"/>
      <c r="C2" s="13"/>
      <c r="D2" s="14"/>
      <c r="E2" s="15" t="s">
        <v>25</v>
      </c>
      <c r="F2" s="16"/>
      <c r="G2" s="776" t="s">
        <v>16</v>
      </c>
      <c r="H2" s="776"/>
      <c r="I2" s="776"/>
      <c r="J2" s="776"/>
      <c r="K2" s="776"/>
      <c r="L2" s="776"/>
      <c r="M2" s="776"/>
      <c r="N2" s="776"/>
      <c r="O2" s="776"/>
      <c r="P2" s="776"/>
      <c r="Q2" s="17"/>
    </row>
    <row r="3" spans="1:17" s="22" customFormat="1" ht="11.25" customHeight="1">
      <c r="A3" s="19"/>
      <c r="B3" s="19"/>
      <c r="C3" s="19"/>
      <c r="D3" s="19"/>
      <c r="E3" s="19"/>
      <c r="F3" s="19" t="s">
        <v>1</v>
      </c>
      <c r="G3" s="19"/>
      <c r="H3" s="19"/>
      <c r="I3" s="20"/>
      <c r="J3" s="779" t="s">
        <v>32</v>
      </c>
      <c r="K3" s="779"/>
      <c r="L3" s="779"/>
      <c r="M3" s="20"/>
      <c r="N3" s="19"/>
      <c r="O3" s="20"/>
      <c r="P3" s="19"/>
      <c r="Q3" s="21" t="s">
        <v>2</v>
      </c>
    </row>
    <row r="4" spans="1:17" s="28" customFormat="1" ht="11.25" customHeight="1" thickBot="1">
      <c r="A4" s="777"/>
      <c r="B4" s="777"/>
      <c r="C4" s="777"/>
      <c r="D4" s="23"/>
      <c r="E4" s="24"/>
      <c r="F4" s="24"/>
      <c r="G4" s="25"/>
      <c r="H4" s="24"/>
      <c r="I4" s="26"/>
      <c r="J4" s="106"/>
      <c r="K4" s="26"/>
      <c r="L4" s="107" t="str">
        <f>'[1]Week SetUp'!$C$12</f>
        <v> </v>
      </c>
      <c r="M4" s="27"/>
      <c r="N4" s="24"/>
      <c r="O4" s="26"/>
      <c r="P4" s="780" t="s">
        <v>18</v>
      </c>
      <c r="Q4" s="780"/>
    </row>
    <row r="5" spans="1:17" s="22" customFormat="1" ht="9.75">
      <c r="A5" s="29"/>
      <c r="B5" s="30" t="s">
        <v>3</v>
      </c>
      <c r="C5" s="31" t="s">
        <v>4</v>
      </c>
      <c r="D5" s="32" t="s">
        <v>5</v>
      </c>
      <c r="E5" s="33" t="s">
        <v>6</v>
      </c>
      <c r="F5" s="33" t="s">
        <v>7</v>
      </c>
      <c r="G5" s="33"/>
      <c r="H5" s="33" t="s">
        <v>8</v>
      </c>
      <c r="I5" s="33"/>
      <c r="J5" s="30" t="s">
        <v>9</v>
      </c>
      <c r="K5" s="34"/>
      <c r="L5" s="30" t="s">
        <v>10</v>
      </c>
      <c r="M5" s="34"/>
      <c r="N5" s="30" t="s">
        <v>11</v>
      </c>
      <c r="O5" s="34"/>
      <c r="P5" s="30" t="s">
        <v>12</v>
      </c>
      <c r="Q5" s="35"/>
    </row>
    <row r="6" spans="1:17" s="22" customFormat="1" ht="3.75" customHeight="1" thickBot="1">
      <c r="A6" s="36"/>
      <c r="B6" s="37"/>
      <c r="C6" s="38"/>
      <c r="D6" s="39"/>
      <c r="E6" s="40"/>
      <c r="F6" s="40"/>
      <c r="G6" s="41"/>
      <c r="H6" s="40"/>
      <c r="I6" s="42"/>
      <c r="J6" s="37"/>
      <c r="K6" s="42"/>
      <c r="L6" s="37"/>
      <c r="M6" s="42"/>
      <c r="N6" s="37"/>
      <c r="O6" s="42"/>
      <c r="P6" s="37"/>
      <c r="Q6" s="43"/>
    </row>
    <row r="7" spans="1:22" s="54" customFormat="1" ht="9" customHeight="1">
      <c r="A7" s="44">
        <v>1</v>
      </c>
      <c r="B7" s="149"/>
      <c r="C7" s="149">
        <v>18</v>
      </c>
      <c r="D7" s="165">
        <v>1</v>
      </c>
      <c r="E7" s="149" t="s">
        <v>77</v>
      </c>
      <c r="F7" s="149" t="s">
        <v>78</v>
      </c>
      <c r="G7" s="149"/>
      <c r="H7" s="149"/>
      <c r="I7" s="166"/>
      <c r="J7" s="157"/>
      <c r="K7" s="50"/>
      <c r="L7" s="50"/>
      <c r="M7" s="50"/>
      <c r="N7" s="51"/>
      <c r="O7" s="52"/>
      <c r="P7" s="51"/>
      <c r="Q7" s="52"/>
      <c r="R7" s="53"/>
      <c r="T7" s="55" t="str">
        <f>'[1]Officials'!P24</f>
        <v>Umpire</v>
      </c>
      <c r="V7" s="56" t="str">
        <f>F$7&amp;" "&amp;E$7</f>
        <v>Екатерина Тулякова</v>
      </c>
    </row>
    <row r="8" spans="1:22" s="54" customFormat="1" ht="9" customHeight="1">
      <c r="A8" s="57"/>
      <c r="B8" s="177"/>
      <c r="C8" s="177"/>
      <c r="D8" s="167"/>
      <c r="E8" s="118"/>
      <c r="F8" s="157"/>
      <c r="G8" s="118"/>
      <c r="H8" s="168"/>
      <c r="I8" s="169"/>
      <c r="J8" s="149" t="s">
        <v>77</v>
      </c>
      <c r="K8" s="62"/>
      <c r="L8" s="50"/>
      <c r="M8" s="50"/>
      <c r="N8" s="51"/>
      <c r="O8" s="52"/>
      <c r="P8" s="51"/>
      <c r="Q8" s="52"/>
      <c r="R8" s="53"/>
      <c r="T8" s="63" t="str">
        <f>'[1]Officials'!P25</f>
        <v> </v>
      </c>
      <c r="V8" s="64" t="str">
        <f>F$9&amp;" "&amp;E$9</f>
        <v> Х</v>
      </c>
    </row>
    <row r="9" spans="1:22" s="54" customFormat="1" ht="9" customHeight="1">
      <c r="A9" s="57">
        <v>2</v>
      </c>
      <c r="B9" s="149"/>
      <c r="C9" s="149"/>
      <c r="D9" s="170"/>
      <c r="E9" s="149" t="s">
        <v>55</v>
      </c>
      <c r="F9" s="149"/>
      <c r="G9" s="149"/>
      <c r="H9" s="149"/>
      <c r="I9" s="171"/>
      <c r="J9" s="172"/>
      <c r="K9" s="68"/>
      <c r="L9" s="50"/>
      <c r="M9" s="50"/>
      <c r="N9" s="51"/>
      <c r="O9" s="52"/>
      <c r="P9" s="51"/>
      <c r="Q9" s="52"/>
      <c r="R9" s="53"/>
      <c r="T9" s="63" t="str">
        <f>'[1]Officials'!P26</f>
        <v> </v>
      </c>
      <c r="V9" s="64" t="str">
        <f>F$11&amp;" "&amp;E$11</f>
        <v>Анастасия Чистая</v>
      </c>
    </row>
    <row r="10" spans="1:22" s="54" customFormat="1" ht="9" customHeight="1">
      <c r="A10" s="57"/>
      <c r="B10" s="177"/>
      <c r="C10" s="177"/>
      <c r="D10" s="167"/>
      <c r="E10" s="118"/>
      <c r="F10" s="118"/>
      <c r="G10" s="118"/>
      <c r="H10" s="118"/>
      <c r="I10" s="173"/>
      <c r="J10" s="168"/>
      <c r="K10" s="70"/>
      <c r="L10" s="111" t="s">
        <v>77</v>
      </c>
      <c r="M10" s="62"/>
      <c r="N10" s="51"/>
      <c r="O10" s="52"/>
      <c r="P10" s="51"/>
      <c r="Q10" s="52"/>
      <c r="R10" s="53"/>
      <c r="T10" s="63" t="str">
        <f>'[1]Officials'!P27</f>
        <v> </v>
      </c>
      <c r="V10" s="64" t="str">
        <f>F$13&amp;" "&amp;E$13</f>
        <v> Х</v>
      </c>
    </row>
    <row r="11" spans="1:22" s="54" customFormat="1" ht="9" customHeight="1">
      <c r="A11" s="57">
        <v>3</v>
      </c>
      <c r="B11" s="149"/>
      <c r="C11" s="149">
        <v>31</v>
      </c>
      <c r="D11" s="170"/>
      <c r="E11" s="149" t="s">
        <v>97</v>
      </c>
      <c r="F11" s="149" t="s">
        <v>98</v>
      </c>
      <c r="G11" s="149"/>
      <c r="H11" s="149"/>
      <c r="I11" s="166"/>
      <c r="J11" s="157"/>
      <c r="K11" s="71"/>
      <c r="L11" s="112" t="s">
        <v>186</v>
      </c>
      <c r="M11" s="68"/>
      <c r="N11" s="51"/>
      <c r="O11" s="52"/>
      <c r="P11" s="51"/>
      <c r="Q11" s="52"/>
      <c r="R11" s="53"/>
      <c r="T11" s="63" t="str">
        <f>'[1]Officials'!P28</f>
        <v> </v>
      </c>
      <c r="U11" s="72"/>
      <c r="V11" s="64" t="str">
        <f>F$15&amp;" "&amp;E$15</f>
        <v>Екатерина Хижевская</v>
      </c>
    </row>
    <row r="12" spans="1:22" s="54" customFormat="1" ht="9" customHeight="1">
      <c r="A12" s="57"/>
      <c r="B12" s="118"/>
      <c r="C12" s="177"/>
      <c r="D12" s="167"/>
      <c r="E12" s="118"/>
      <c r="F12" s="158"/>
      <c r="G12" s="118"/>
      <c r="H12" s="168"/>
      <c r="I12" s="169"/>
      <c r="J12" s="149" t="s">
        <v>97</v>
      </c>
      <c r="K12" s="74"/>
      <c r="L12" s="110"/>
      <c r="M12" s="75"/>
      <c r="N12" s="51"/>
      <c r="O12" s="52"/>
      <c r="P12" s="51"/>
      <c r="Q12" s="52"/>
      <c r="R12" s="53"/>
      <c r="T12" s="63" t="str">
        <f>'[1]Officials'!P29</f>
        <v> </v>
      </c>
      <c r="V12" s="64" t="str">
        <f>F$17&amp;" "&amp;E$17</f>
        <v>Дарья Лопатко</v>
      </c>
    </row>
    <row r="13" spans="1:22" s="54" customFormat="1" ht="9" customHeight="1">
      <c r="A13" s="57">
        <v>4</v>
      </c>
      <c r="B13" s="149"/>
      <c r="C13" s="149">
        <v>35</v>
      </c>
      <c r="D13" s="170"/>
      <c r="E13" s="149" t="s">
        <v>55</v>
      </c>
      <c r="F13" s="149"/>
      <c r="G13" s="149"/>
      <c r="H13" s="149"/>
      <c r="I13" s="171"/>
      <c r="J13" s="157"/>
      <c r="K13" s="50"/>
      <c r="L13" s="110"/>
      <c r="M13" s="71"/>
      <c r="N13" s="51"/>
      <c r="O13" s="52"/>
      <c r="P13" s="51"/>
      <c r="Q13" s="52"/>
      <c r="R13" s="53"/>
      <c r="T13" s="63" t="str">
        <f>'[1]Officials'!P30</f>
        <v> </v>
      </c>
      <c r="V13" s="64" t="str">
        <f>F$19&amp;" "&amp;E$19</f>
        <v> Х</v>
      </c>
    </row>
    <row r="14" spans="1:22" s="54" customFormat="1" ht="9" customHeight="1">
      <c r="A14" s="57"/>
      <c r="B14" s="177"/>
      <c r="C14" s="177"/>
      <c r="D14" s="167"/>
      <c r="E14" s="118"/>
      <c r="F14" s="118"/>
      <c r="G14" s="118"/>
      <c r="H14" s="118"/>
      <c r="I14" s="173"/>
      <c r="J14" s="157"/>
      <c r="K14" s="50"/>
      <c r="L14" s="488"/>
      <c r="M14" s="70"/>
      <c r="N14" s="111" t="s">
        <v>77</v>
      </c>
      <c r="O14" s="77"/>
      <c r="P14" s="51"/>
      <c r="Q14" s="52"/>
      <c r="R14" s="53"/>
      <c r="T14" s="63" t="str">
        <f>'[1]Officials'!P31</f>
        <v> </v>
      </c>
      <c r="V14" s="64" t="str">
        <f>F$21&amp;" "&amp;E$21</f>
        <v>Екатерина Лакуцевич</v>
      </c>
    </row>
    <row r="15" spans="1:22" s="54" customFormat="1" ht="9" customHeight="1">
      <c r="A15" s="57">
        <v>5</v>
      </c>
      <c r="B15" s="149"/>
      <c r="C15" s="149">
        <v>41</v>
      </c>
      <c r="D15" s="170"/>
      <c r="E15" s="149" t="s">
        <v>99</v>
      </c>
      <c r="F15" s="149" t="s">
        <v>78</v>
      </c>
      <c r="G15" s="149"/>
      <c r="H15" s="149"/>
      <c r="I15" s="166"/>
      <c r="J15" s="157"/>
      <c r="K15" s="50"/>
      <c r="L15" s="110"/>
      <c r="M15" s="71"/>
      <c r="N15" s="126" t="s">
        <v>182</v>
      </c>
      <c r="O15" s="80"/>
      <c r="P15" s="51"/>
      <c r="Q15" s="52"/>
      <c r="R15" s="53"/>
      <c r="T15" s="63" t="str">
        <f>'[1]Officials'!P32</f>
        <v> </v>
      </c>
      <c r="V15" s="64" t="str">
        <f>F$23&amp;" "&amp;E$23</f>
        <v>Валентина Ефремова</v>
      </c>
    </row>
    <row r="16" spans="1:22" s="54" customFormat="1" ht="9" customHeight="1">
      <c r="A16" s="57"/>
      <c r="B16" s="177"/>
      <c r="C16" s="177"/>
      <c r="D16" s="167"/>
      <c r="E16" s="118"/>
      <c r="F16" s="158"/>
      <c r="G16" s="118"/>
      <c r="H16" s="168"/>
      <c r="I16" s="169"/>
      <c r="J16" s="149" t="s">
        <v>99</v>
      </c>
      <c r="K16" s="62"/>
      <c r="L16" s="110"/>
      <c r="M16" s="71"/>
      <c r="N16" s="109"/>
      <c r="O16" s="80"/>
      <c r="P16" s="51"/>
      <c r="Q16" s="52"/>
      <c r="R16" s="53"/>
      <c r="T16" s="63" t="str">
        <f>'[1]Officials'!P33</f>
        <v> </v>
      </c>
      <c r="V16" s="64" t="str">
        <f>F$25&amp;" "&amp;E$25</f>
        <v> Х</v>
      </c>
    </row>
    <row r="17" spans="1:22" s="54" customFormat="1" ht="9" customHeight="1">
      <c r="A17" s="57">
        <v>6</v>
      </c>
      <c r="B17" s="149"/>
      <c r="C17" s="149">
        <v>37</v>
      </c>
      <c r="D17" s="170"/>
      <c r="E17" s="149" t="s">
        <v>100</v>
      </c>
      <c r="F17" s="149" t="s">
        <v>101</v>
      </c>
      <c r="G17" s="149"/>
      <c r="H17" s="149"/>
      <c r="I17" s="171"/>
      <c r="J17" s="172" t="s">
        <v>187</v>
      </c>
      <c r="K17" s="68"/>
      <c r="L17" s="110"/>
      <c r="M17" s="71"/>
      <c r="N17" s="109"/>
      <c r="O17" s="80"/>
      <c r="P17" s="51"/>
      <c r="Q17" s="52"/>
      <c r="R17" s="53"/>
      <c r="T17" s="63" t="str">
        <f>'[1]Officials'!P34</f>
        <v> </v>
      </c>
      <c r="V17" s="64" t="str">
        <f>F$27&amp;" "&amp;E$27</f>
        <v> Х</v>
      </c>
    </row>
    <row r="18" spans="1:22" s="54" customFormat="1" ht="9" customHeight="1" thickBot="1">
      <c r="A18" s="57"/>
      <c r="B18" s="177"/>
      <c r="C18" s="177"/>
      <c r="D18" s="167"/>
      <c r="E18" s="118"/>
      <c r="F18" s="118"/>
      <c r="G18" s="118"/>
      <c r="H18" s="118"/>
      <c r="I18" s="173"/>
      <c r="J18" s="168"/>
      <c r="K18" s="70"/>
      <c r="L18" s="111" t="s">
        <v>91</v>
      </c>
      <c r="M18" s="74"/>
      <c r="N18" s="109"/>
      <c r="O18" s="80"/>
      <c r="P18" s="51"/>
      <c r="Q18" s="52"/>
      <c r="R18" s="53"/>
      <c r="T18" s="81" t="str">
        <f>'[1]Officials'!P35</f>
        <v>None</v>
      </c>
      <c r="V18" s="64" t="str">
        <f>F$29&amp;" "&amp;E$29</f>
        <v>Дарья Ревинская</v>
      </c>
    </row>
    <row r="19" spans="1:22" s="54" customFormat="1" ht="9" customHeight="1">
      <c r="A19" s="57">
        <v>7</v>
      </c>
      <c r="B19" s="149"/>
      <c r="C19" s="149"/>
      <c r="D19" s="170"/>
      <c r="E19" s="149" t="s">
        <v>55</v>
      </c>
      <c r="F19" s="149"/>
      <c r="G19" s="149"/>
      <c r="H19" s="149"/>
      <c r="I19" s="166"/>
      <c r="J19" s="157"/>
      <c r="K19" s="71"/>
      <c r="L19" s="112" t="s">
        <v>196</v>
      </c>
      <c r="M19" s="67"/>
      <c r="N19" s="109"/>
      <c r="O19" s="80"/>
      <c r="P19" s="51"/>
      <c r="Q19" s="52"/>
      <c r="R19" s="53"/>
      <c r="V19" s="64" t="str">
        <f>F$31&amp;" "&amp;E$31</f>
        <v>Степанида Бернацкая</v>
      </c>
    </row>
    <row r="20" spans="1:22" s="54" customFormat="1" ht="9" customHeight="1">
      <c r="A20" s="57"/>
      <c r="B20" s="177"/>
      <c r="C20" s="177"/>
      <c r="D20" s="167"/>
      <c r="E20" s="118"/>
      <c r="F20" s="158"/>
      <c r="G20" s="118"/>
      <c r="H20" s="168"/>
      <c r="I20" s="169"/>
      <c r="J20" s="149" t="s">
        <v>91</v>
      </c>
      <c r="K20" s="74"/>
      <c r="L20" s="110"/>
      <c r="M20" s="82"/>
      <c r="N20" s="109"/>
      <c r="O20" s="80"/>
      <c r="P20" s="51"/>
      <c r="Q20" s="52"/>
      <c r="R20" s="53"/>
      <c r="V20" s="64" t="str">
        <f>F$33&amp;" "&amp;E$33</f>
        <v>Карина Шепшук</v>
      </c>
    </row>
    <row r="21" spans="1:22" s="54" customFormat="1" ht="9" customHeight="1">
      <c r="A21" s="44">
        <v>8</v>
      </c>
      <c r="B21" s="149"/>
      <c r="C21" s="149">
        <v>26</v>
      </c>
      <c r="D21" s="174" t="s">
        <v>17</v>
      </c>
      <c r="E21" s="149" t="s">
        <v>91</v>
      </c>
      <c r="F21" s="149" t="s">
        <v>78</v>
      </c>
      <c r="G21" s="149"/>
      <c r="H21" s="149"/>
      <c r="I21" s="171"/>
      <c r="J21" s="157"/>
      <c r="K21" s="50"/>
      <c r="L21" s="110"/>
      <c r="M21" s="50"/>
      <c r="N21" s="109"/>
      <c r="O21" s="80"/>
      <c r="P21" s="51"/>
      <c r="Q21" s="52"/>
      <c r="R21" s="53"/>
      <c r="V21" s="64" t="str">
        <f>F$35&amp;" "&amp;E$35</f>
        <v> Х</v>
      </c>
    </row>
    <row r="22" spans="1:22" s="54" customFormat="1" ht="9" customHeight="1">
      <c r="A22" s="57"/>
      <c r="B22" s="177"/>
      <c r="C22" s="177"/>
      <c r="D22" s="175"/>
      <c r="E22" s="118"/>
      <c r="F22" s="118"/>
      <c r="G22" s="118"/>
      <c r="H22" s="118"/>
      <c r="I22" s="173"/>
      <c r="J22" s="157"/>
      <c r="K22" s="50"/>
      <c r="L22" s="110"/>
      <c r="M22" s="50"/>
      <c r="N22" s="488"/>
      <c r="O22" s="70"/>
      <c r="P22" s="111" t="s">
        <v>77</v>
      </c>
      <c r="Q22" s="77"/>
      <c r="R22" s="53"/>
      <c r="V22" s="64" t="str">
        <f>F$37&amp;" "&amp;E$37</f>
        <v>Анна Жудро</v>
      </c>
    </row>
    <row r="23" spans="1:22" s="54" customFormat="1" ht="9" customHeight="1">
      <c r="A23" s="44">
        <v>9</v>
      </c>
      <c r="B23" s="149"/>
      <c r="C23" s="149">
        <v>20</v>
      </c>
      <c r="D23" s="165">
        <v>3</v>
      </c>
      <c r="E23" s="149" t="s">
        <v>83</v>
      </c>
      <c r="F23" s="149" t="s">
        <v>84</v>
      </c>
      <c r="G23" s="149"/>
      <c r="H23" s="149"/>
      <c r="I23" s="166"/>
      <c r="J23" s="157"/>
      <c r="K23" s="50"/>
      <c r="L23" s="110"/>
      <c r="M23" s="50"/>
      <c r="N23" s="109"/>
      <c r="O23" s="80"/>
      <c r="P23" s="109" t="s">
        <v>168</v>
      </c>
      <c r="Q23" s="80"/>
      <c r="R23" s="53"/>
      <c r="V23" s="64" t="str">
        <f>F$39&amp;" "&amp;E$39</f>
        <v>Варвара Лаптева</v>
      </c>
    </row>
    <row r="24" spans="1:22" s="54" customFormat="1" ht="9" customHeight="1">
      <c r="A24" s="57"/>
      <c r="B24" s="177"/>
      <c r="C24" s="177"/>
      <c r="D24" s="167"/>
      <c r="E24" s="118"/>
      <c r="F24" s="157"/>
      <c r="G24" s="118"/>
      <c r="H24" s="168"/>
      <c r="I24" s="169"/>
      <c r="J24" s="149" t="s">
        <v>83</v>
      </c>
      <c r="K24" s="62"/>
      <c r="L24" s="110"/>
      <c r="M24" s="50"/>
      <c r="N24" s="109"/>
      <c r="O24" s="80"/>
      <c r="P24" s="109"/>
      <c r="Q24" s="80"/>
      <c r="R24" s="53"/>
      <c r="V24" s="64" t="str">
        <f>F$41&amp;" "&amp;E$41</f>
        <v> Х</v>
      </c>
    </row>
    <row r="25" spans="1:22" s="54" customFormat="1" ht="9" customHeight="1">
      <c r="A25" s="57">
        <v>10</v>
      </c>
      <c r="B25" s="149"/>
      <c r="C25" s="149">
        <v>18</v>
      </c>
      <c r="D25" s="170"/>
      <c r="E25" s="149" t="s">
        <v>55</v>
      </c>
      <c r="F25" s="149"/>
      <c r="G25" s="149"/>
      <c r="H25" s="149"/>
      <c r="I25" s="171"/>
      <c r="J25" s="172"/>
      <c r="K25" s="68"/>
      <c r="L25" s="110"/>
      <c r="M25" s="50"/>
      <c r="N25" s="109"/>
      <c r="O25" s="80"/>
      <c r="P25" s="109"/>
      <c r="Q25" s="80"/>
      <c r="R25" s="53"/>
      <c r="V25" s="64" t="str">
        <f>F$43&amp;" "&amp;E$43</f>
        <v>Диана Зубович</v>
      </c>
    </row>
    <row r="26" spans="1:22" s="54" customFormat="1" ht="9" customHeight="1">
      <c r="A26" s="57"/>
      <c r="B26" s="177"/>
      <c r="C26" s="177"/>
      <c r="D26" s="167"/>
      <c r="E26" s="118"/>
      <c r="F26" s="118"/>
      <c r="G26" s="118"/>
      <c r="H26" s="118"/>
      <c r="I26" s="173"/>
      <c r="J26" s="168"/>
      <c r="K26" s="70"/>
      <c r="L26" s="111" t="s">
        <v>83</v>
      </c>
      <c r="M26" s="62"/>
      <c r="N26" s="109"/>
      <c r="O26" s="80"/>
      <c r="P26" s="109"/>
      <c r="Q26" s="80"/>
      <c r="R26" s="53"/>
      <c r="V26" s="64" t="str">
        <f>F$45&amp;" "&amp;E$45</f>
        <v> Х</v>
      </c>
    </row>
    <row r="27" spans="1:22" s="54" customFormat="1" ht="9" customHeight="1">
      <c r="A27" s="57">
        <v>11</v>
      </c>
      <c r="B27" s="149"/>
      <c r="C27" s="149">
        <v>70</v>
      </c>
      <c r="D27" s="170"/>
      <c r="E27" s="149" t="s">
        <v>55</v>
      </c>
      <c r="F27" s="149"/>
      <c r="G27" s="149"/>
      <c r="H27" s="149"/>
      <c r="I27" s="166"/>
      <c r="J27" s="157"/>
      <c r="K27" s="71"/>
      <c r="L27" s="112" t="s">
        <v>173</v>
      </c>
      <c r="M27" s="68"/>
      <c r="N27" s="109"/>
      <c r="O27" s="80"/>
      <c r="P27" s="109"/>
      <c r="Q27" s="80"/>
      <c r="R27" s="53"/>
      <c r="V27" s="64" t="str">
        <f>F$47&amp;" "&amp;E$47</f>
        <v> Х</v>
      </c>
    </row>
    <row r="28" spans="1:22" s="54" customFormat="1" ht="9" customHeight="1">
      <c r="A28" s="57"/>
      <c r="B28" s="118"/>
      <c r="C28" s="177"/>
      <c r="D28" s="167"/>
      <c r="E28" s="118"/>
      <c r="F28" s="158"/>
      <c r="G28" s="118"/>
      <c r="H28" s="168"/>
      <c r="I28" s="169"/>
      <c r="J28" s="149" t="s">
        <v>106</v>
      </c>
      <c r="K28" s="74"/>
      <c r="L28" s="110"/>
      <c r="M28" s="75"/>
      <c r="N28" s="109"/>
      <c r="O28" s="80"/>
      <c r="P28" s="109"/>
      <c r="Q28" s="80"/>
      <c r="R28" s="53"/>
      <c r="V28" s="64" t="str">
        <f>F$49&amp;" "&amp;E$49</f>
        <v>Анастасия Гулевич</v>
      </c>
    </row>
    <row r="29" spans="1:22" s="54" customFormat="1" ht="9" customHeight="1">
      <c r="A29" s="57">
        <v>12</v>
      </c>
      <c r="B29" s="149"/>
      <c r="C29" s="149">
        <v>52</v>
      </c>
      <c r="D29" s="170"/>
      <c r="E29" s="149" t="s">
        <v>106</v>
      </c>
      <c r="F29" s="149" t="s">
        <v>101</v>
      </c>
      <c r="G29" s="149"/>
      <c r="H29" s="149"/>
      <c r="I29" s="171"/>
      <c r="J29" s="157"/>
      <c r="K29" s="50"/>
      <c r="L29" s="110"/>
      <c r="M29" s="71"/>
      <c r="N29" s="109"/>
      <c r="O29" s="80"/>
      <c r="P29" s="109"/>
      <c r="Q29" s="80"/>
      <c r="R29" s="53"/>
      <c r="V29" s="64" t="str">
        <f>F$51&amp;" "&amp;E$51</f>
        <v> Х</v>
      </c>
    </row>
    <row r="30" spans="1:22" s="54" customFormat="1" ht="9" customHeight="1">
      <c r="A30" s="57"/>
      <c r="B30" s="177"/>
      <c r="C30" s="177"/>
      <c r="D30" s="167"/>
      <c r="E30" s="118"/>
      <c r="F30" s="118"/>
      <c r="G30" s="118"/>
      <c r="H30" s="118"/>
      <c r="I30" s="173"/>
      <c r="J30" s="157"/>
      <c r="K30" s="50"/>
      <c r="L30" s="488"/>
      <c r="M30" s="70"/>
      <c r="N30" s="111" t="s">
        <v>83</v>
      </c>
      <c r="O30" s="84"/>
      <c r="P30" s="109"/>
      <c r="Q30" s="80"/>
      <c r="R30" s="53"/>
      <c r="V30" s="64" t="str">
        <f>F$53&amp;" "&amp;E$53</f>
        <v>Мелания Вашкевич</v>
      </c>
    </row>
    <row r="31" spans="1:22" s="54" customFormat="1" ht="9" customHeight="1">
      <c r="A31" s="57">
        <v>13</v>
      </c>
      <c r="B31" s="149"/>
      <c r="C31" s="149">
        <v>47</v>
      </c>
      <c r="D31" s="170"/>
      <c r="E31" s="149" t="s">
        <v>93</v>
      </c>
      <c r="F31" s="149" t="s">
        <v>94</v>
      </c>
      <c r="G31" s="149"/>
      <c r="H31" s="149"/>
      <c r="I31" s="166"/>
      <c r="J31" s="157"/>
      <c r="K31" s="50"/>
      <c r="L31" s="110"/>
      <c r="M31" s="71"/>
      <c r="N31" s="126" t="s">
        <v>255</v>
      </c>
      <c r="O31" s="52"/>
      <c r="P31" s="109"/>
      <c r="Q31" s="80"/>
      <c r="R31" s="53"/>
      <c r="V31" s="64" t="str">
        <f>F$55&amp;" "&amp;E$55</f>
        <v>Валерия Васильева</v>
      </c>
    </row>
    <row r="32" spans="1:22" s="54" customFormat="1" ht="9" customHeight="1">
      <c r="A32" s="57"/>
      <c r="B32" s="177"/>
      <c r="C32" s="177"/>
      <c r="D32" s="167"/>
      <c r="E32" s="118"/>
      <c r="F32" s="158"/>
      <c r="G32" s="118"/>
      <c r="H32" s="168"/>
      <c r="I32" s="169"/>
      <c r="J32" s="149" t="s">
        <v>93</v>
      </c>
      <c r="K32" s="62"/>
      <c r="L32" s="110"/>
      <c r="M32" s="71"/>
      <c r="N32" s="109"/>
      <c r="O32" s="52"/>
      <c r="P32" s="109"/>
      <c r="Q32" s="80"/>
      <c r="R32" s="53"/>
      <c r="V32" s="64" t="str">
        <f>F$57&amp;" "&amp;E$57</f>
        <v> Х</v>
      </c>
    </row>
    <row r="33" spans="1:22" s="54" customFormat="1" ht="9" customHeight="1">
      <c r="A33" s="57">
        <v>14</v>
      </c>
      <c r="B33" s="149"/>
      <c r="C33" s="149">
        <v>39</v>
      </c>
      <c r="D33" s="170"/>
      <c r="E33" s="149" t="s">
        <v>95</v>
      </c>
      <c r="F33" s="149" t="s">
        <v>96</v>
      </c>
      <c r="G33" s="149"/>
      <c r="H33" s="149"/>
      <c r="I33" s="171"/>
      <c r="J33" s="172" t="s">
        <v>188</v>
      </c>
      <c r="K33" s="68"/>
      <c r="L33" s="110"/>
      <c r="M33" s="71"/>
      <c r="N33" s="109"/>
      <c r="O33" s="52"/>
      <c r="P33" s="109"/>
      <c r="Q33" s="80"/>
      <c r="R33" s="53"/>
      <c r="V33" s="64" t="str">
        <f>F$59&amp;" "&amp;E$59</f>
        <v>Мария Горавская</v>
      </c>
    </row>
    <row r="34" spans="1:22" s="54" customFormat="1" ht="9" customHeight="1">
      <c r="A34" s="57"/>
      <c r="B34" s="177"/>
      <c r="C34" s="177"/>
      <c r="D34" s="167"/>
      <c r="E34" s="118"/>
      <c r="F34" s="118"/>
      <c r="G34" s="118"/>
      <c r="H34" s="118"/>
      <c r="I34" s="173"/>
      <c r="J34" s="168"/>
      <c r="K34" s="70"/>
      <c r="L34" s="111" t="s">
        <v>87</v>
      </c>
      <c r="M34" s="74"/>
      <c r="N34" s="109"/>
      <c r="O34" s="52"/>
      <c r="P34" s="109"/>
      <c r="Q34" s="80"/>
      <c r="R34" s="53"/>
      <c r="V34" s="64" t="e">
        <f>#REF!&amp;" "&amp;#REF!</f>
        <v>#REF!</v>
      </c>
    </row>
    <row r="35" spans="1:22" s="54" customFormat="1" ht="9" customHeight="1">
      <c r="A35" s="57">
        <v>15</v>
      </c>
      <c r="B35" s="149"/>
      <c r="C35" s="149">
        <v>30</v>
      </c>
      <c r="D35" s="170"/>
      <c r="E35" s="149" t="s">
        <v>55</v>
      </c>
      <c r="F35" s="149"/>
      <c r="G35" s="149"/>
      <c r="H35" s="149"/>
      <c r="I35" s="166"/>
      <c r="J35" s="157"/>
      <c r="K35" s="71"/>
      <c r="L35" s="112" t="s">
        <v>189</v>
      </c>
      <c r="M35" s="67"/>
      <c r="N35" s="109"/>
      <c r="O35" s="52"/>
      <c r="P35" s="109"/>
      <c r="Q35" s="80"/>
      <c r="R35" s="53"/>
      <c r="V35" s="64" t="e">
        <f>#REF!&amp;" "&amp;#REF!</f>
        <v>#REF!</v>
      </c>
    </row>
    <row r="36" spans="1:22" s="54" customFormat="1" ht="9" customHeight="1">
      <c r="A36" s="57"/>
      <c r="B36" s="177"/>
      <c r="C36" s="177"/>
      <c r="D36" s="167"/>
      <c r="E36" s="118"/>
      <c r="F36" s="158"/>
      <c r="G36" s="118"/>
      <c r="H36" s="168"/>
      <c r="I36" s="169"/>
      <c r="J36" s="149" t="s">
        <v>87</v>
      </c>
      <c r="K36" s="74"/>
      <c r="L36" s="110"/>
      <c r="M36" s="82"/>
      <c r="N36" s="109"/>
      <c r="O36" s="52"/>
      <c r="P36" s="109"/>
      <c r="Q36" s="80"/>
      <c r="R36" s="53"/>
      <c r="V36" s="64" t="str">
        <f>F$65&amp;" "&amp;E$65</f>
        <v>Анна Гончарова</v>
      </c>
    </row>
    <row r="37" spans="1:22" s="54" customFormat="1" ht="9" customHeight="1">
      <c r="A37" s="44">
        <v>16</v>
      </c>
      <c r="B37" s="149"/>
      <c r="C37" s="149">
        <v>28</v>
      </c>
      <c r="D37" s="174" t="s">
        <v>17</v>
      </c>
      <c r="E37" s="149" t="s">
        <v>87</v>
      </c>
      <c r="F37" s="149" t="s">
        <v>88</v>
      </c>
      <c r="G37" s="149"/>
      <c r="H37" s="149"/>
      <c r="I37" s="171"/>
      <c r="J37" s="157"/>
      <c r="K37" s="50"/>
      <c r="L37" s="110"/>
      <c r="M37" s="50"/>
      <c r="N37" s="116"/>
      <c r="O37" s="52"/>
      <c r="P37" s="109"/>
      <c r="Q37" s="80"/>
      <c r="R37" s="53"/>
      <c r="V37" s="64" t="str">
        <f>F$67&amp;" "&amp;E$67</f>
        <v> Х</v>
      </c>
    </row>
    <row r="38" spans="1:22" s="54" customFormat="1" ht="9" customHeight="1" thickBot="1">
      <c r="A38" s="57"/>
      <c r="B38" s="177"/>
      <c r="C38" s="177"/>
      <c r="D38" s="175"/>
      <c r="E38" s="118"/>
      <c r="F38" s="118"/>
      <c r="G38" s="118"/>
      <c r="H38" s="118"/>
      <c r="I38" s="173"/>
      <c r="J38" s="157"/>
      <c r="K38" s="50"/>
      <c r="L38" s="110"/>
      <c r="M38" s="50"/>
      <c r="N38" s="127"/>
      <c r="O38" s="85"/>
      <c r="P38" s="111" t="s">
        <v>77</v>
      </c>
      <c r="Q38" s="86"/>
      <c r="R38" s="53"/>
      <c r="V38" s="87" t="str">
        <f>F$69&amp;" "&amp;E$69</f>
        <v>Мария Сцецевич</v>
      </c>
    </row>
    <row r="39" spans="1:18" s="54" customFormat="1" ht="9" customHeight="1">
      <c r="A39" s="44">
        <v>17</v>
      </c>
      <c r="B39" s="149"/>
      <c r="C39" s="149">
        <v>27</v>
      </c>
      <c r="D39" s="174" t="s">
        <v>17</v>
      </c>
      <c r="E39" s="149" t="s">
        <v>85</v>
      </c>
      <c r="F39" s="149" t="s">
        <v>86</v>
      </c>
      <c r="G39" s="149"/>
      <c r="H39" s="149"/>
      <c r="I39" s="166"/>
      <c r="J39" s="157"/>
      <c r="K39" s="50"/>
      <c r="L39" s="110"/>
      <c r="M39" s="50"/>
      <c r="N39" s="488"/>
      <c r="O39" s="88"/>
      <c r="P39" s="109" t="s">
        <v>168</v>
      </c>
      <c r="Q39" s="80"/>
      <c r="R39" s="53"/>
    </row>
    <row r="40" spans="1:18" s="54" customFormat="1" ht="9" customHeight="1">
      <c r="A40" s="57"/>
      <c r="B40" s="177"/>
      <c r="C40" s="177"/>
      <c r="D40" s="167"/>
      <c r="E40" s="118"/>
      <c r="F40" s="157"/>
      <c r="G40" s="118"/>
      <c r="H40" s="168"/>
      <c r="I40" s="169"/>
      <c r="J40" s="149" t="s">
        <v>85</v>
      </c>
      <c r="K40" s="62"/>
      <c r="L40" s="110"/>
      <c r="M40" s="50"/>
      <c r="N40" s="109"/>
      <c r="O40" s="52"/>
      <c r="P40" s="109"/>
      <c r="Q40" s="80"/>
      <c r="R40" s="53"/>
    </row>
    <row r="41" spans="1:18" s="54" customFormat="1" ht="9" customHeight="1">
      <c r="A41" s="57">
        <v>18</v>
      </c>
      <c r="B41" s="149"/>
      <c r="C41" s="149">
        <v>88</v>
      </c>
      <c r="D41" s="170"/>
      <c r="E41" s="149" t="s">
        <v>55</v>
      </c>
      <c r="F41" s="149"/>
      <c r="G41" s="149"/>
      <c r="H41" s="149"/>
      <c r="I41" s="171"/>
      <c r="J41" s="172"/>
      <c r="K41" s="68"/>
      <c r="L41" s="110"/>
      <c r="M41" s="50"/>
      <c r="N41" s="109"/>
      <c r="O41" s="52"/>
      <c r="P41" s="109"/>
      <c r="Q41" s="80"/>
      <c r="R41" s="53"/>
    </row>
    <row r="42" spans="1:18" s="54" customFormat="1" ht="9" customHeight="1">
      <c r="A42" s="57"/>
      <c r="B42" s="177"/>
      <c r="C42" s="177"/>
      <c r="D42" s="167"/>
      <c r="E42" s="118"/>
      <c r="F42" s="118"/>
      <c r="G42" s="118"/>
      <c r="H42" s="118"/>
      <c r="I42" s="173"/>
      <c r="J42" s="168"/>
      <c r="K42" s="70"/>
      <c r="L42" s="111" t="s">
        <v>85</v>
      </c>
      <c r="M42" s="62"/>
      <c r="N42" s="109"/>
      <c r="O42" s="52"/>
      <c r="P42" s="109"/>
      <c r="Q42" s="80"/>
      <c r="R42" s="53"/>
    </row>
    <row r="43" spans="1:18" s="54" customFormat="1" ht="9" customHeight="1">
      <c r="A43" s="57">
        <v>19</v>
      </c>
      <c r="B43" s="149"/>
      <c r="C43" s="149">
        <v>32</v>
      </c>
      <c r="D43" s="170"/>
      <c r="E43" s="149" t="s">
        <v>102</v>
      </c>
      <c r="F43" s="149" t="s">
        <v>103</v>
      </c>
      <c r="G43" s="149"/>
      <c r="H43" s="149"/>
      <c r="I43" s="166"/>
      <c r="J43" s="157"/>
      <c r="K43" s="71"/>
      <c r="L43" s="112" t="s">
        <v>189</v>
      </c>
      <c r="M43" s="68"/>
      <c r="N43" s="109"/>
      <c r="O43" s="52"/>
      <c r="P43" s="109"/>
      <c r="Q43" s="80"/>
      <c r="R43" s="53"/>
    </row>
    <row r="44" spans="1:18" s="54" customFormat="1" ht="9" customHeight="1">
      <c r="A44" s="57"/>
      <c r="B44" s="118"/>
      <c r="C44" s="177"/>
      <c r="D44" s="167"/>
      <c r="E44" s="148"/>
      <c r="F44" s="162"/>
      <c r="G44" s="148"/>
      <c r="H44" s="176"/>
      <c r="I44" s="169"/>
      <c r="J44" s="149" t="s">
        <v>102</v>
      </c>
      <c r="K44" s="74"/>
      <c r="L44" s="110"/>
      <c r="M44" s="75"/>
      <c r="N44" s="109"/>
      <c r="O44" s="52"/>
      <c r="P44" s="109"/>
      <c r="Q44" s="80"/>
      <c r="R44" s="53"/>
    </row>
    <row r="45" spans="1:18" s="54" customFormat="1" ht="9" customHeight="1">
      <c r="A45" s="57">
        <v>20</v>
      </c>
      <c r="B45" s="149"/>
      <c r="C45" s="149">
        <v>122</v>
      </c>
      <c r="D45" s="170"/>
      <c r="E45" s="149" t="s">
        <v>55</v>
      </c>
      <c r="F45" s="149"/>
      <c r="G45" s="149"/>
      <c r="H45" s="149"/>
      <c r="I45" s="171"/>
      <c r="J45" s="157"/>
      <c r="K45" s="50"/>
      <c r="L45" s="110"/>
      <c r="M45" s="71"/>
      <c r="N45" s="109"/>
      <c r="O45" s="52"/>
      <c r="P45" s="109"/>
      <c r="Q45" s="80"/>
      <c r="R45" s="53"/>
    </row>
    <row r="46" spans="1:18" s="54" customFormat="1" ht="9" customHeight="1">
      <c r="A46" s="57"/>
      <c r="B46" s="177"/>
      <c r="C46" s="177"/>
      <c r="D46" s="167"/>
      <c r="E46" s="118"/>
      <c r="F46" s="118"/>
      <c r="G46" s="118"/>
      <c r="H46" s="118"/>
      <c r="I46" s="173"/>
      <c r="J46" s="157"/>
      <c r="K46" s="50"/>
      <c r="L46" s="488"/>
      <c r="M46" s="70"/>
      <c r="N46" s="111" t="s">
        <v>85</v>
      </c>
      <c r="O46" s="77"/>
      <c r="P46" s="109"/>
      <c r="Q46" s="80"/>
      <c r="R46" s="53"/>
    </row>
    <row r="47" spans="1:18" s="54" customFormat="1" ht="9" customHeight="1">
      <c r="A47" s="57">
        <v>21</v>
      </c>
      <c r="B47" s="149"/>
      <c r="C47" s="149">
        <v>48</v>
      </c>
      <c r="D47" s="170"/>
      <c r="E47" s="149" t="s">
        <v>55</v>
      </c>
      <c r="F47" s="149"/>
      <c r="G47" s="149"/>
      <c r="H47" s="149"/>
      <c r="I47" s="166"/>
      <c r="J47" s="157"/>
      <c r="K47" s="50"/>
      <c r="L47" s="110"/>
      <c r="M47" s="71"/>
      <c r="N47" s="126" t="s">
        <v>174</v>
      </c>
      <c r="O47" s="80"/>
      <c r="P47" s="109"/>
      <c r="Q47" s="80"/>
      <c r="R47" s="53"/>
    </row>
    <row r="48" spans="1:18" s="54" customFormat="1" ht="9" customHeight="1">
      <c r="A48" s="57"/>
      <c r="B48" s="177"/>
      <c r="C48" s="177"/>
      <c r="D48" s="167"/>
      <c r="E48" s="118"/>
      <c r="F48" s="158"/>
      <c r="G48" s="118"/>
      <c r="H48" s="168"/>
      <c r="I48" s="169"/>
      <c r="J48" s="149" t="s">
        <v>104</v>
      </c>
      <c r="K48" s="62"/>
      <c r="L48" s="110"/>
      <c r="M48" s="71"/>
      <c r="N48" s="109"/>
      <c r="O48" s="80"/>
      <c r="P48" s="109"/>
      <c r="Q48" s="80"/>
      <c r="R48" s="53"/>
    </row>
    <row r="49" spans="1:18" s="54" customFormat="1" ht="9" customHeight="1">
      <c r="A49" s="57">
        <v>22</v>
      </c>
      <c r="B49" s="149"/>
      <c r="C49" s="149">
        <v>68</v>
      </c>
      <c r="D49" s="170"/>
      <c r="E49" s="149" t="s">
        <v>104</v>
      </c>
      <c r="F49" s="149" t="s">
        <v>98</v>
      </c>
      <c r="G49" s="149"/>
      <c r="H49" s="149"/>
      <c r="I49" s="171"/>
      <c r="J49" s="172"/>
      <c r="K49" s="68"/>
      <c r="L49" s="110"/>
      <c r="M49" s="71"/>
      <c r="N49" s="109"/>
      <c r="O49" s="80"/>
      <c r="P49" s="109"/>
      <c r="Q49" s="80"/>
      <c r="R49" s="53"/>
    </row>
    <row r="50" spans="1:18" s="54" customFormat="1" ht="9" customHeight="1">
      <c r="A50" s="57"/>
      <c r="B50" s="177"/>
      <c r="C50" s="177"/>
      <c r="D50" s="167"/>
      <c r="E50" s="118"/>
      <c r="F50" s="118"/>
      <c r="G50" s="118"/>
      <c r="H50" s="118"/>
      <c r="I50" s="173"/>
      <c r="J50" s="168"/>
      <c r="K50" s="70"/>
      <c r="L50" s="111" t="s">
        <v>81</v>
      </c>
      <c r="M50" s="74"/>
      <c r="N50" s="109"/>
      <c r="O50" s="80"/>
      <c r="P50" s="109"/>
      <c r="Q50" s="80"/>
      <c r="R50" s="53"/>
    </row>
    <row r="51" spans="1:18" s="54" customFormat="1" ht="9" customHeight="1">
      <c r="A51" s="57">
        <v>23</v>
      </c>
      <c r="B51" s="149"/>
      <c r="C51" s="149">
        <v>33</v>
      </c>
      <c r="D51" s="170"/>
      <c r="E51" s="149" t="s">
        <v>55</v>
      </c>
      <c r="F51" s="149"/>
      <c r="G51" s="149"/>
      <c r="H51" s="149"/>
      <c r="I51" s="166"/>
      <c r="J51" s="157"/>
      <c r="K51" s="71"/>
      <c r="L51" s="112" t="s">
        <v>190</v>
      </c>
      <c r="M51" s="67"/>
      <c r="N51" s="109"/>
      <c r="O51" s="80"/>
      <c r="P51" s="109"/>
      <c r="Q51" s="80"/>
      <c r="R51" s="53"/>
    </row>
    <row r="52" spans="1:18" s="54" customFormat="1" ht="9" customHeight="1">
      <c r="A52" s="57"/>
      <c r="B52" s="177"/>
      <c r="C52" s="177"/>
      <c r="D52" s="167"/>
      <c r="E52" s="118"/>
      <c r="F52" s="158"/>
      <c r="G52" s="118"/>
      <c r="H52" s="168"/>
      <c r="I52" s="169"/>
      <c r="J52" s="149" t="s">
        <v>81</v>
      </c>
      <c r="K52" s="74"/>
      <c r="L52" s="110"/>
      <c r="M52" s="82"/>
      <c r="N52" s="109"/>
      <c r="O52" s="80"/>
      <c r="P52" s="109"/>
      <c r="Q52" s="80"/>
      <c r="R52" s="53"/>
    </row>
    <row r="53" spans="1:18" s="54" customFormat="1" ht="9" customHeight="1">
      <c r="A53" s="44">
        <v>24</v>
      </c>
      <c r="B53" s="149"/>
      <c r="C53" s="149">
        <f>IF($D53="","",VLOOKUP($D53,'[1]Si Main Draw Prep'!$A$7:$K$38,11))</f>
        <v>5</v>
      </c>
      <c r="D53" s="165">
        <v>4</v>
      </c>
      <c r="E53" s="149" t="s">
        <v>81</v>
      </c>
      <c r="F53" s="149" t="s">
        <v>82</v>
      </c>
      <c r="G53" s="149"/>
      <c r="H53" s="149"/>
      <c r="I53" s="171"/>
      <c r="J53" s="157"/>
      <c r="K53" s="50"/>
      <c r="L53" s="110"/>
      <c r="M53" s="50"/>
      <c r="N53" s="109"/>
      <c r="O53" s="80"/>
      <c r="P53" s="109"/>
      <c r="Q53" s="80"/>
      <c r="R53" s="53"/>
    </row>
    <row r="54" spans="1:18" s="54" customFormat="1" ht="9" customHeight="1">
      <c r="A54" s="57"/>
      <c r="B54" s="177"/>
      <c r="C54" s="177"/>
      <c r="D54" s="175"/>
      <c r="E54" s="118"/>
      <c r="F54" s="118"/>
      <c r="G54" s="118"/>
      <c r="H54" s="118"/>
      <c r="I54" s="173"/>
      <c r="J54" s="157"/>
      <c r="K54" s="50"/>
      <c r="L54" s="110"/>
      <c r="M54" s="50"/>
      <c r="N54" s="488"/>
      <c r="O54" s="70"/>
      <c r="P54" s="111" t="s">
        <v>79</v>
      </c>
      <c r="Q54" s="84"/>
      <c r="R54" s="53"/>
    </row>
    <row r="55" spans="1:18" s="54" customFormat="1" ht="9" customHeight="1">
      <c r="A55" s="44">
        <v>25</v>
      </c>
      <c r="B55" s="149"/>
      <c r="C55" s="149" t="e">
        <f>IF(#REF!="","",VLOOKUP(#REF!,'[1]Si Main Draw Prep'!$A$7:$K$38,11))</f>
        <v>#REF!</v>
      </c>
      <c r="D55" s="174" t="s">
        <v>17</v>
      </c>
      <c r="E55" s="149" t="s">
        <v>89</v>
      </c>
      <c r="F55" s="149" t="s">
        <v>90</v>
      </c>
      <c r="G55" s="149"/>
      <c r="H55" s="149"/>
      <c r="I55" s="166"/>
      <c r="J55" s="157"/>
      <c r="K55" s="50"/>
      <c r="L55" s="50"/>
      <c r="M55" s="50"/>
      <c r="N55" s="109"/>
      <c r="O55" s="80"/>
      <c r="P55" s="109" t="s">
        <v>273</v>
      </c>
      <c r="Q55" s="52"/>
      <c r="R55" s="53"/>
    </row>
    <row r="56" spans="1:18" s="54" customFormat="1" ht="9" customHeight="1">
      <c r="A56" s="57"/>
      <c r="B56" s="177"/>
      <c r="C56" s="177"/>
      <c r="D56" s="167"/>
      <c r="E56" s="118"/>
      <c r="F56" s="157"/>
      <c r="G56" s="118"/>
      <c r="H56" s="168"/>
      <c r="I56" s="169"/>
      <c r="J56" s="149" t="s">
        <v>89</v>
      </c>
      <c r="K56" s="62"/>
      <c r="L56" s="110"/>
      <c r="M56" s="50"/>
      <c r="N56" s="109"/>
      <c r="O56" s="80"/>
      <c r="P56" s="51"/>
      <c r="Q56" s="52"/>
      <c r="R56" s="53"/>
    </row>
    <row r="57" spans="1:18" s="54" customFormat="1" ht="9" customHeight="1">
      <c r="A57" s="57">
        <v>26</v>
      </c>
      <c r="B57" s="149"/>
      <c r="C57" s="149">
        <v>24</v>
      </c>
      <c r="D57" s="170"/>
      <c r="E57" s="149" t="s">
        <v>55</v>
      </c>
      <c r="F57" s="149"/>
      <c r="G57" s="149"/>
      <c r="H57" s="149"/>
      <c r="I57" s="171"/>
      <c r="J57" s="172"/>
      <c r="K57" s="68"/>
      <c r="L57" s="110"/>
      <c r="M57" s="50"/>
      <c r="N57" s="109"/>
      <c r="O57" s="80"/>
      <c r="P57" s="51"/>
      <c r="Q57" s="52"/>
      <c r="R57" s="53"/>
    </row>
    <row r="58" spans="1:18" s="54" customFormat="1" ht="9" customHeight="1">
      <c r="A58" s="57"/>
      <c r="B58" s="177"/>
      <c r="C58" s="177"/>
      <c r="D58" s="167"/>
      <c r="E58" s="118"/>
      <c r="F58" s="118"/>
      <c r="G58" s="118"/>
      <c r="H58" s="118"/>
      <c r="I58" s="173"/>
      <c r="J58" s="168"/>
      <c r="K58" s="70"/>
      <c r="L58" s="111" t="s">
        <v>89</v>
      </c>
      <c r="M58" s="62"/>
      <c r="N58" s="109"/>
      <c r="O58" s="80"/>
      <c r="P58" s="51"/>
      <c r="Q58" s="52"/>
      <c r="R58" s="53"/>
    </row>
    <row r="59" spans="1:18" s="54" customFormat="1" ht="9" customHeight="1">
      <c r="A59" s="57">
        <v>27</v>
      </c>
      <c r="B59" s="149"/>
      <c r="C59" s="149">
        <v>43</v>
      </c>
      <c r="D59" s="170"/>
      <c r="E59" s="149" t="s">
        <v>105</v>
      </c>
      <c r="F59" s="149" t="s">
        <v>80</v>
      </c>
      <c r="G59" s="149"/>
      <c r="H59" s="149"/>
      <c r="I59" s="166"/>
      <c r="J59" s="157"/>
      <c r="K59" s="71"/>
      <c r="L59" s="112" t="s">
        <v>191</v>
      </c>
      <c r="M59" s="68"/>
      <c r="N59" s="109"/>
      <c r="O59" s="80"/>
      <c r="P59" s="51"/>
      <c r="Q59" s="52"/>
      <c r="R59" s="53"/>
    </row>
    <row r="60" spans="1:18" s="54" customFormat="1" ht="9" customHeight="1">
      <c r="A60" s="57"/>
      <c r="B60" s="118"/>
      <c r="C60" s="177"/>
      <c r="D60" s="167"/>
      <c r="E60" s="118"/>
      <c r="F60" s="158"/>
      <c r="G60" s="118"/>
      <c r="H60" s="168"/>
      <c r="I60" s="169"/>
      <c r="J60" s="149" t="s">
        <v>105</v>
      </c>
      <c r="K60" s="74"/>
      <c r="L60" s="110"/>
      <c r="M60" s="75"/>
      <c r="N60" s="109"/>
      <c r="O60" s="80"/>
      <c r="P60" s="51"/>
      <c r="Q60" s="52"/>
      <c r="R60" s="53"/>
    </row>
    <row r="61" spans="1:18" s="54" customFormat="1" ht="9" customHeight="1">
      <c r="A61" s="57">
        <v>28</v>
      </c>
      <c r="B61" s="149"/>
      <c r="C61" s="149">
        <v>11</v>
      </c>
      <c r="D61" s="170"/>
      <c r="E61" s="149" t="s">
        <v>55</v>
      </c>
      <c r="F61" s="149"/>
      <c r="G61" s="149"/>
      <c r="H61" s="149"/>
      <c r="I61" s="171"/>
      <c r="J61" s="157"/>
      <c r="K61" s="50"/>
      <c r="L61" s="110"/>
      <c r="M61" s="71"/>
      <c r="N61" s="109"/>
      <c r="O61" s="80"/>
      <c r="P61" s="51"/>
      <c r="Q61" s="52"/>
      <c r="R61" s="53"/>
    </row>
    <row r="62" spans="1:18" s="54" customFormat="1" ht="9" customHeight="1">
      <c r="A62" s="57"/>
      <c r="B62" s="177"/>
      <c r="C62" s="177"/>
      <c r="D62" s="167"/>
      <c r="E62" s="118"/>
      <c r="F62" s="118"/>
      <c r="G62" s="118"/>
      <c r="H62" s="118"/>
      <c r="I62" s="173"/>
      <c r="J62" s="157"/>
      <c r="K62" s="50"/>
      <c r="L62" s="60"/>
      <c r="M62" s="70"/>
      <c r="N62" s="111" t="s">
        <v>79</v>
      </c>
      <c r="O62" s="84"/>
      <c r="P62" s="51"/>
      <c r="Q62" s="52"/>
      <c r="R62" s="53"/>
    </row>
    <row r="63" spans="1:18" s="54" customFormat="1" ht="9" customHeight="1">
      <c r="A63" s="57">
        <v>29</v>
      </c>
      <c r="B63" s="149"/>
      <c r="C63" s="149">
        <v>13</v>
      </c>
      <c r="D63" s="170"/>
      <c r="E63" s="149" t="s">
        <v>55</v>
      </c>
      <c r="F63" s="149"/>
      <c r="G63" s="149"/>
      <c r="H63" s="149"/>
      <c r="I63" s="166"/>
      <c r="J63" s="157"/>
      <c r="K63" s="50"/>
      <c r="L63" s="50"/>
      <c r="M63" s="71"/>
      <c r="N63" s="126" t="s">
        <v>256</v>
      </c>
      <c r="O63" s="52"/>
      <c r="P63" s="51"/>
      <c r="Q63" s="52"/>
      <c r="R63" s="53"/>
    </row>
    <row r="64" spans="1:18" s="54" customFormat="1" ht="9" customHeight="1">
      <c r="A64" s="57"/>
      <c r="B64" s="177"/>
      <c r="C64" s="177"/>
      <c r="D64" s="167"/>
      <c r="E64" s="118"/>
      <c r="F64" s="158"/>
      <c r="G64" s="118"/>
      <c r="H64" s="168"/>
      <c r="I64" s="169"/>
      <c r="J64" s="149" t="s">
        <v>92</v>
      </c>
      <c r="K64" s="62"/>
      <c r="L64" s="50"/>
      <c r="M64" s="71"/>
      <c r="N64" s="51"/>
      <c r="O64" s="52"/>
      <c r="P64" s="51"/>
      <c r="Q64" s="52"/>
      <c r="R64" s="53"/>
    </row>
    <row r="65" spans="1:18" s="54" customFormat="1" ht="9" customHeight="1">
      <c r="A65" s="57">
        <v>30</v>
      </c>
      <c r="B65" s="149"/>
      <c r="C65" s="149">
        <v>50</v>
      </c>
      <c r="D65" s="170"/>
      <c r="E65" s="149" t="s">
        <v>92</v>
      </c>
      <c r="F65" s="149" t="s">
        <v>88</v>
      </c>
      <c r="G65" s="149"/>
      <c r="H65" s="149"/>
      <c r="I65" s="171"/>
      <c r="J65" s="172"/>
      <c r="K65" s="68"/>
      <c r="L65" s="110"/>
      <c r="M65" s="71"/>
      <c r="N65" s="51"/>
      <c r="O65" s="52"/>
      <c r="P65" s="51"/>
      <c r="Q65" s="52"/>
      <c r="R65" s="53"/>
    </row>
    <row r="66" spans="1:16" s="54" customFormat="1" ht="9" customHeight="1">
      <c r="A66" s="57"/>
      <c r="B66" s="177"/>
      <c r="C66" s="177"/>
      <c r="D66" s="167"/>
      <c r="E66" s="118"/>
      <c r="F66" s="118"/>
      <c r="G66" s="118"/>
      <c r="H66" s="118"/>
      <c r="I66" s="173"/>
      <c r="J66" s="168"/>
      <c r="K66" s="70"/>
      <c r="L66" s="111" t="s">
        <v>79</v>
      </c>
      <c r="M66" s="74"/>
      <c r="N66" s="89"/>
      <c r="O66" s="90"/>
      <c r="P66" s="91"/>
    </row>
    <row r="67" spans="1:16" s="54" customFormat="1" ht="9" customHeight="1">
      <c r="A67" s="57">
        <v>31</v>
      </c>
      <c r="B67" s="149"/>
      <c r="C67" s="149">
        <v>34</v>
      </c>
      <c r="D67" s="170"/>
      <c r="E67" s="149" t="s">
        <v>55</v>
      </c>
      <c r="F67" s="149"/>
      <c r="G67" s="149"/>
      <c r="H67" s="149"/>
      <c r="I67" s="166"/>
      <c r="J67" s="157"/>
      <c r="K67" s="71"/>
      <c r="L67" s="112" t="s">
        <v>168</v>
      </c>
      <c r="M67" s="67"/>
      <c r="N67" s="89"/>
      <c r="O67" s="92"/>
      <c r="P67" s="91"/>
    </row>
    <row r="68" spans="1:19" s="54" customFormat="1" ht="9" customHeight="1">
      <c r="A68" s="57"/>
      <c r="B68" s="177"/>
      <c r="C68" s="177"/>
      <c r="D68" s="167"/>
      <c r="E68" s="118"/>
      <c r="F68" s="158"/>
      <c r="G68" s="118"/>
      <c r="H68" s="168"/>
      <c r="I68" s="169"/>
      <c r="J68" s="149" t="s">
        <v>79</v>
      </c>
      <c r="K68" s="74"/>
      <c r="L68" s="110"/>
      <c r="M68" s="82"/>
      <c r="N68" s="89"/>
      <c r="O68" s="93"/>
      <c r="P68" s="93"/>
      <c r="Q68" s="93"/>
      <c r="R68" s="94"/>
      <c r="S68" s="94"/>
    </row>
    <row r="69" spans="1:21" s="54" customFormat="1" ht="10.5" customHeight="1">
      <c r="A69" s="44">
        <v>32</v>
      </c>
      <c r="B69" s="149"/>
      <c r="C69" s="149">
        <f>IF($D69="","",VLOOKUP($D69,'[1]Si Main Draw Prep'!$A$7:$K$38,11))</f>
        <v>3</v>
      </c>
      <c r="D69" s="165">
        <v>2</v>
      </c>
      <c r="E69" s="149" t="s">
        <v>79</v>
      </c>
      <c r="F69" s="149" t="s">
        <v>80</v>
      </c>
      <c r="G69" s="149"/>
      <c r="H69" s="149"/>
      <c r="I69" s="171"/>
      <c r="J69" s="157"/>
      <c r="K69" s="50"/>
      <c r="L69" s="50"/>
      <c r="M69" s="50"/>
      <c r="N69" s="89"/>
      <c r="O69" s="93"/>
      <c r="P69" s="93"/>
      <c r="Q69" s="93"/>
      <c r="R69" s="94"/>
      <c r="S69" s="94"/>
      <c r="U69" s="54" t="s">
        <v>13</v>
      </c>
    </row>
    <row r="70" spans="12:19" ht="12.75" customHeight="1">
      <c r="L70" s="756" t="s">
        <v>83</v>
      </c>
      <c r="N70" s="89"/>
      <c r="Q70" s="778"/>
      <c r="R70" s="778"/>
      <c r="S70" s="778"/>
    </row>
    <row r="71" spans="12:19" ht="15.75" customHeight="1">
      <c r="L71" s="757"/>
      <c r="M71" s="111" t="s">
        <v>85</v>
      </c>
      <c r="N71" s="111"/>
      <c r="Q71" s="99"/>
      <c r="R71" s="100"/>
      <c r="S71" s="100"/>
    </row>
    <row r="72" spans="12:19" ht="15.75" customHeight="1">
      <c r="L72" s="758" t="s">
        <v>85</v>
      </c>
      <c r="M72" s="759" t="s">
        <v>289</v>
      </c>
      <c r="N72" s="131"/>
      <c r="P72" s="101"/>
      <c r="Q72" s="99"/>
      <c r="R72" s="100"/>
      <c r="S72" s="100"/>
    </row>
    <row r="73" spans="12:13" ht="12.75">
      <c r="L73" s="108"/>
      <c r="M73" s="99"/>
    </row>
    <row r="74" ht="12.75">
      <c r="L74" s="100"/>
    </row>
    <row r="75" ht="12.75">
      <c r="L75" s="100"/>
    </row>
    <row r="76" spans="4:15" ht="15.75">
      <c r="D76" s="102"/>
      <c r="E76" s="103" t="s">
        <v>14</v>
      </c>
      <c r="F76" s="103"/>
      <c r="G76" s="103"/>
      <c r="H76" s="103"/>
      <c r="I76" s="104"/>
      <c r="J76" s="775" t="s">
        <v>18</v>
      </c>
      <c r="K76" s="775"/>
      <c r="L76" s="775"/>
      <c r="M76" s="775"/>
      <c r="N76" s="775"/>
      <c r="O76" s="775"/>
    </row>
    <row r="77" spans="4:12" ht="15.75">
      <c r="D77" s="102"/>
      <c r="E77" s="103"/>
      <c r="F77" s="103"/>
      <c r="G77" s="103"/>
      <c r="H77" s="103"/>
      <c r="I77" s="104"/>
      <c r="J77" s="103"/>
      <c r="K77" s="104"/>
      <c r="L77" s="103"/>
    </row>
    <row r="78" spans="4:12" ht="15.75">
      <c r="D78" s="102"/>
      <c r="E78" s="103"/>
      <c r="F78" s="103"/>
      <c r="G78" s="103"/>
      <c r="H78" s="103"/>
      <c r="I78" s="104"/>
      <c r="J78" s="103"/>
      <c r="K78" s="104"/>
      <c r="L78" s="103"/>
    </row>
    <row r="79" spans="4:12" ht="15.75">
      <c r="D79" s="102"/>
      <c r="E79" s="103" t="s">
        <v>21</v>
      </c>
      <c r="F79" s="103"/>
      <c r="G79" s="103"/>
      <c r="H79" s="103"/>
      <c r="I79" s="104"/>
      <c r="J79" t="s">
        <v>15</v>
      </c>
      <c r="K79" s="103" t="s">
        <v>38</v>
      </c>
      <c r="L79" s="103"/>
    </row>
  </sheetData>
  <sheetProtection/>
  <mergeCells count="6">
    <mergeCell ref="J76:O76"/>
    <mergeCell ref="G2:P2"/>
    <mergeCell ref="A4:C4"/>
    <mergeCell ref="Q70:S70"/>
    <mergeCell ref="J3:L3"/>
    <mergeCell ref="P4:Q4"/>
  </mergeCells>
  <conditionalFormatting sqref="H69 H7 F53 H9 F69 H67 F45 H13 F13 H15 F57 H17 F17 H19 F19 H21 F21 H23 F23 H25 F25 H27 F27 H29 F29 H31 F31 H33 F33 H35 F35 H37 F37 H41 F41 H43 F43 H45 H47 F47 H49 F49 H51 F7 H53 F51 H57 F11 H59 F59 H61 F67 H63 F9 H65 F65 H11 F15">
    <cfRule type="expression" priority="1" dxfId="0" stopIfTrue="1">
      <formula>AND($D7&lt;9,$C7&gt;0)</formula>
    </cfRule>
  </conditionalFormatting>
  <conditionalFormatting sqref="J10 J58 H12 H16 H20 H24 H28 H32 H36 H40 H44 H48 H52 H56 H60 H64 L14 N22 L30 N39 L46 N54 J66 H68 J18 J26 J34 J42 J50 L62 H8">
    <cfRule type="expression" priority="2" dxfId="10" stopIfTrue="1">
      <formula>AND($N$1="CU",H8="Umpire")</formula>
    </cfRule>
    <cfRule type="expression" priority="3" dxfId="9" stopIfTrue="1">
      <formula>AND($N$1="CU",H8&lt;&gt;"Umpire",I8&lt;&gt;"")</formula>
    </cfRule>
    <cfRule type="expression" priority="4" dxfId="8" stopIfTrue="1">
      <formula>AND($N$1="CU",H8&lt;&gt;"Umpire")</formula>
    </cfRule>
  </conditionalFormatting>
  <conditionalFormatting sqref="J60 E7 E45 E13 E57 E17 E19 E21 E23 E25 E27 E29 E31 E33 E35 E37 E41 E43 E47 E49 E51 E53 E11 J64 E67 E9 E65 E15 J8 J12 J16 J20 J24 J28 J32 J36 J44 J48 J52 E59 E69 J68">
    <cfRule type="cellIs" priority="5" dxfId="4" operator="equal" stopIfTrue="1">
      <formula>"Bye"</formula>
    </cfRule>
    <cfRule type="expression" priority="6" dxfId="0" stopIfTrue="1">
      <formula>AND($D7&lt;9,$C7&gt;0)</formula>
    </cfRule>
  </conditionalFormatting>
  <conditionalFormatting sqref="N14 N30 N46 N62 P22 P54 M72 L10 M71:N71 L58 L66 L50 L42 L34 L26 L18">
    <cfRule type="expression" priority="7" dxfId="0" stopIfTrue="1">
      <formula>K10="as"</formula>
    </cfRule>
    <cfRule type="expression" priority="8" dxfId="0" stopIfTrue="1">
      <formula>K10="bs"</formula>
    </cfRule>
  </conditionalFormatting>
  <conditionalFormatting sqref="P38">
    <cfRule type="expression" priority="9" dxfId="0" stopIfTrue="1">
      <formula>O39="as"</formula>
    </cfRule>
    <cfRule type="expression" priority="10" dxfId="0" stopIfTrue="1">
      <formula>O39="bs"</formula>
    </cfRule>
  </conditionalFormatting>
  <conditionalFormatting sqref="D7 D9 D11 D13 D59 D17 D19 D67 D23 D25 D27 D29 D31 D33 D35 D65 D69 D41 D43 D47 D49 D51 D53 D45 D57 D15">
    <cfRule type="expression" priority="11" dxfId="7" stopIfTrue="1">
      <formula>AND($D7&gt;0,$D7&lt;9,$C7&gt;0)</formula>
    </cfRule>
    <cfRule type="expression" priority="12" dxfId="6" stopIfTrue="1">
      <formula>$D7&gt;0</formula>
    </cfRule>
    <cfRule type="expression" priority="13" dxfId="5" stopIfTrue="1">
      <formula>$E7="Bye"</formula>
    </cfRule>
  </conditionalFormatting>
  <conditionalFormatting sqref="D63 D61">
    <cfRule type="expression" priority="14" dxfId="7" stopIfTrue="1">
      <formula>AND($D61&gt;0,$D61&lt;9,$C61&gt;0)</formula>
    </cfRule>
    <cfRule type="expression" priority="15" dxfId="6" stopIfTrue="1">
      <formula>$D61&gt;0</formula>
    </cfRule>
    <cfRule type="expression" priority="16" dxfId="5" stopIfTrue="1">
      <formula>#REF!="Bye"</formula>
    </cfRule>
  </conditionalFormatting>
  <conditionalFormatting sqref="D39 B7 B9 B11 B13 D37 B17 B19 B21 B23 B25 B27 B29 B31 B33 B35 B37 B39 B41 B43 B45 B47 B49 B51 B53 B57 B59 B61 B63 B65 B67 B69 D55 D21 B15">
    <cfRule type="cellIs" priority="17" dxfId="49" operator="equal" stopIfTrue="1">
      <formula>"DA"</formula>
    </cfRule>
  </conditionalFormatting>
  <conditionalFormatting sqref="H55 F55 H39 F39">
    <cfRule type="expression" priority="18" dxfId="0" stopIfTrue="1">
      <formula>AND(#REF!&lt;9,$C39&gt;0)</formula>
    </cfRule>
  </conditionalFormatting>
  <conditionalFormatting sqref="E55 E39 J40 J56">
    <cfRule type="cellIs" priority="19" dxfId="4" operator="equal" stopIfTrue="1">
      <formula>"Bye"</formula>
    </cfRule>
    <cfRule type="expression" priority="20" dxfId="0" stopIfTrue="1">
      <formula>AND(#REF!&lt;9,$C39&gt;0)</formula>
    </cfRule>
  </conditionalFormatting>
  <conditionalFormatting sqref="I8 I12 I16 I20 I24 I28 I32 I36 I40 I44 I48 I52 I56 I60 I64 I68 K66 K58 K50 K42 K34 K26 K18 K10 M14 M30 M46 M62 O54 O39 O22">
    <cfRule type="expression" priority="21" dxfId="2" stopIfTrue="1">
      <formula>$N$1="CU"</formula>
    </cfRule>
  </conditionalFormatting>
  <dataValidations count="1">
    <dataValidation type="list" allowBlank="1" showInputMessage="1" sqref="H8 H12 H16 H20 H24 H28 H32 H36 H40 H44 H48 H52 H56 H60 H64 H68 J66 J58 L62 N54 J50 L46 J42 N39 J34 L30 J26 N22 J18 L14 J10">
      <formula1>$T$7:$T$18</formula1>
    </dataValidation>
  </dataValidations>
  <printOptions horizontalCentered="1"/>
  <pageMargins left="0.35" right="0.35" top="0.39" bottom="0.39" header="0" footer="0"/>
  <pageSetup fitToHeight="1" fitToWidth="1" horizontalDpi="360" verticalDpi="360" orientation="portrait" paperSize="9" scale="81" r:id="rId3"/>
  <legacyDrawing r:id="rId2"/>
</worksheet>
</file>

<file path=xl/worksheets/sheet4.xml><?xml version="1.0" encoding="utf-8"?>
<worksheet xmlns="http://schemas.openxmlformats.org/spreadsheetml/2006/main" xmlns:r="http://schemas.openxmlformats.org/officeDocument/2006/relationships">
  <sheetPr codeName="Sheet20">
    <pageSetUpPr fitToPage="1"/>
  </sheetPr>
  <dimension ref="A1:V79"/>
  <sheetViews>
    <sheetView showGridLines="0" showZeros="0" view="pageBreakPreview" zoomScaleSheetLayoutView="100" zoomScalePageLayoutView="0" workbookViewId="0" topLeftCell="A25">
      <selection activeCell="P49" sqref="P49"/>
    </sheetView>
  </sheetViews>
  <sheetFormatPr defaultColWidth="9.140625" defaultRowHeight="12.75"/>
  <cols>
    <col min="1" max="1" width="3.00390625" style="0" customWidth="1"/>
    <col min="2" max="2" width="4.7109375" style="0" customWidth="1"/>
    <col min="3" max="3" width="4.421875" style="0" hidden="1" customWidth="1"/>
    <col min="4" max="4" width="4.57421875" style="95" customWidth="1"/>
    <col min="5" max="5" width="17.7109375" style="0" customWidth="1"/>
    <col min="6" max="6" width="5.00390625" style="0" customWidth="1"/>
    <col min="7" max="7" width="7.00390625" style="0" customWidth="1"/>
    <col min="8" max="8" width="5.8515625" style="0" customWidth="1"/>
    <col min="9" max="9" width="4.28125" style="96" customWidth="1"/>
    <col min="10" max="10" width="14.57421875" style="0" customWidth="1"/>
    <col min="11" max="11" width="3.7109375" style="96" customWidth="1"/>
    <col min="12" max="12" width="11.7109375" style="0" customWidth="1"/>
    <col min="13" max="13" width="3.140625" style="97" customWidth="1"/>
    <col min="14" max="14" width="10.7109375" style="0" customWidth="1"/>
    <col min="15" max="15" width="1.7109375" style="96" customWidth="1"/>
    <col min="16" max="16" width="10.7109375" style="0" customWidth="1"/>
    <col min="17" max="17" width="1.7109375" style="97" customWidth="1"/>
    <col min="18" max="18" width="0" style="0" hidden="1" customWidth="1"/>
    <col min="19" max="19" width="8.00390625" style="0" customWidth="1"/>
    <col min="20" max="20" width="9.57421875" style="0" hidden="1" customWidth="1"/>
    <col min="21" max="21" width="8.57421875" style="0" hidden="1" customWidth="1"/>
    <col min="22" max="22" width="10.00390625" style="0" hidden="1" customWidth="1"/>
  </cols>
  <sheetData>
    <row r="1" spans="1:22" s="9" customFormat="1" ht="21" customHeight="1">
      <c r="A1" s="1" t="e">
        <f>'[1]Week SetUp'!$A$6</f>
        <v>#REF!</v>
      </c>
      <c r="B1" s="2"/>
      <c r="C1" s="3"/>
      <c r="D1" s="4"/>
      <c r="E1" s="146"/>
      <c r="F1" s="3"/>
      <c r="G1" s="145" t="s">
        <v>37</v>
      </c>
      <c r="H1" s="3"/>
      <c r="I1" s="5"/>
      <c r="J1" s="6"/>
      <c r="K1" s="5"/>
      <c r="L1" s="6"/>
      <c r="M1" s="5"/>
      <c r="N1" s="7" t="s">
        <v>0</v>
      </c>
      <c r="O1" s="5"/>
      <c r="P1" s="8"/>
      <c r="Q1" s="5"/>
      <c r="T1" s="10"/>
      <c r="U1" s="10"/>
      <c r="V1" s="10"/>
    </row>
    <row r="2" spans="1:17" s="18" customFormat="1" ht="13.5" customHeight="1">
      <c r="A2" s="11">
        <f>'[1]Week SetUp'!$A$8</f>
        <v>0</v>
      </c>
      <c r="B2" s="12"/>
      <c r="C2" s="13"/>
      <c r="D2" s="14"/>
      <c r="E2" s="15" t="s">
        <v>27</v>
      </c>
      <c r="F2" s="16"/>
      <c r="G2" s="776" t="s">
        <v>16</v>
      </c>
      <c r="H2" s="776"/>
      <c r="I2" s="776"/>
      <c r="J2" s="776"/>
      <c r="K2" s="776"/>
      <c r="L2" s="776"/>
      <c r="M2" s="776"/>
      <c r="N2" s="776"/>
      <c r="O2" s="776"/>
      <c r="P2" s="776"/>
      <c r="Q2" s="17"/>
    </row>
    <row r="3" spans="1:17" s="22" customFormat="1" ht="11.25" customHeight="1">
      <c r="A3" s="19"/>
      <c r="B3" s="19"/>
      <c r="C3" s="19"/>
      <c r="D3" s="19"/>
      <c r="E3" s="19"/>
      <c r="F3" s="19" t="s">
        <v>1</v>
      </c>
      <c r="G3" s="19"/>
      <c r="H3" s="19"/>
      <c r="I3" s="20"/>
      <c r="J3" s="779" t="s">
        <v>32</v>
      </c>
      <c r="K3" s="779"/>
      <c r="L3" s="779"/>
      <c r="M3" s="20"/>
      <c r="N3" s="19"/>
      <c r="O3" s="20"/>
      <c r="P3" s="19"/>
      <c r="Q3" s="21" t="s">
        <v>2</v>
      </c>
    </row>
    <row r="4" spans="1:17" s="28" customFormat="1" ht="11.25" customHeight="1" thickBot="1">
      <c r="A4" s="777"/>
      <c r="B4" s="777"/>
      <c r="C4" s="777"/>
      <c r="D4" s="23"/>
      <c r="E4" s="24"/>
      <c r="F4" s="24"/>
      <c r="G4" s="25"/>
      <c r="H4" s="24"/>
      <c r="I4" s="26"/>
      <c r="J4" s="147"/>
      <c r="K4" s="26"/>
      <c r="L4" s="107" t="str">
        <f>'[1]Week SetUp'!$C$12</f>
        <v> </v>
      </c>
      <c r="M4" s="27"/>
      <c r="N4" s="24"/>
      <c r="O4" s="26"/>
      <c r="P4" s="780" t="s">
        <v>18</v>
      </c>
      <c r="Q4" s="780"/>
    </row>
    <row r="5" spans="1:17" s="22" customFormat="1" ht="9.75">
      <c r="A5" s="29"/>
      <c r="B5" s="30" t="s">
        <v>3</v>
      </c>
      <c r="C5" s="31" t="s">
        <v>4</v>
      </c>
      <c r="D5" s="32" t="s">
        <v>5</v>
      </c>
      <c r="E5" s="33" t="s">
        <v>6</v>
      </c>
      <c r="F5" s="33" t="s">
        <v>7</v>
      </c>
      <c r="G5" s="33"/>
      <c r="H5" s="33" t="s">
        <v>8</v>
      </c>
      <c r="I5" s="33"/>
      <c r="J5" s="30" t="s">
        <v>9</v>
      </c>
      <c r="K5" s="34"/>
      <c r="L5" s="30" t="s">
        <v>10</v>
      </c>
      <c r="M5" s="34"/>
      <c r="N5" s="30" t="s">
        <v>11</v>
      </c>
      <c r="O5" s="34"/>
      <c r="P5" s="30" t="s">
        <v>12</v>
      </c>
      <c r="Q5" s="35"/>
    </row>
    <row r="6" spans="1:17" s="22" customFormat="1" ht="3.75" customHeight="1" thickBot="1">
      <c r="A6" s="36"/>
      <c r="B6" s="37"/>
      <c r="C6" s="38"/>
      <c r="D6" s="39"/>
      <c r="E6" s="40"/>
      <c r="F6" s="40"/>
      <c r="G6" s="41"/>
      <c r="H6" s="40"/>
      <c r="I6" s="42"/>
      <c r="J6" s="37"/>
      <c r="K6" s="42"/>
      <c r="L6" s="37"/>
      <c r="M6" s="42"/>
      <c r="N6" s="37"/>
      <c r="O6" s="42"/>
      <c r="P6" s="37"/>
      <c r="Q6" s="43"/>
    </row>
    <row r="7" spans="1:22" s="54" customFormat="1" ht="11.25" customHeight="1">
      <c r="A7" s="44">
        <v>1</v>
      </c>
      <c r="B7" s="45"/>
      <c r="C7" s="45">
        <v>18</v>
      </c>
      <c r="D7" s="46">
        <v>1</v>
      </c>
      <c r="E7" s="149" t="s">
        <v>107</v>
      </c>
      <c r="F7" s="390" t="s">
        <v>108</v>
      </c>
      <c r="G7" s="152"/>
      <c r="H7" s="152"/>
      <c r="I7" s="49"/>
      <c r="J7" s="50"/>
      <c r="K7" s="50"/>
      <c r="L7" s="50"/>
      <c r="M7" s="50"/>
      <c r="N7" s="51"/>
      <c r="O7" s="52"/>
      <c r="P7" s="51"/>
      <c r="Q7" s="52"/>
      <c r="R7" s="53"/>
      <c r="T7" s="55" t="str">
        <f>'[1]Officials'!P24</f>
        <v>Umpire</v>
      </c>
      <c r="V7" s="56" t="str">
        <f>F$7&amp;" "&amp;E$7</f>
        <v>Александра Мурга</v>
      </c>
    </row>
    <row r="8" spans="1:22" s="54" customFormat="1" ht="9" customHeight="1">
      <c r="A8" s="57"/>
      <c r="B8" s="58"/>
      <c r="C8" s="58"/>
      <c r="D8" s="59"/>
      <c r="E8" s="153"/>
      <c r="F8" s="154"/>
      <c r="G8" s="153"/>
      <c r="H8" s="163"/>
      <c r="I8" s="61"/>
      <c r="J8" s="156" t="s">
        <v>107</v>
      </c>
      <c r="K8" s="192"/>
      <c r="L8" s="50"/>
      <c r="M8" s="50"/>
      <c r="N8" s="51"/>
      <c r="O8" s="52"/>
      <c r="P8" s="51"/>
      <c r="Q8" s="52"/>
      <c r="R8" s="53"/>
      <c r="T8" s="63" t="str">
        <f>'[1]Officials'!P25</f>
        <v> </v>
      </c>
      <c r="V8" s="64" t="e">
        <f>#REF!&amp;" "&amp;#REF!</f>
        <v>#REF!</v>
      </c>
    </row>
    <row r="9" spans="1:22" s="54" customFormat="1" ht="9" customHeight="1">
      <c r="A9" s="57">
        <v>2</v>
      </c>
      <c r="B9" s="45"/>
      <c r="C9" s="45"/>
      <c r="D9" s="65"/>
      <c r="E9" s="390" t="s">
        <v>55</v>
      </c>
      <c r="F9" s="152"/>
      <c r="G9" s="152"/>
      <c r="H9" s="149"/>
      <c r="I9" s="66"/>
      <c r="J9" s="172"/>
      <c r="K9" s="193"/>
      <c r="L9" s="50"/>
      <c r="M9" s="50"/>
      <c r="N9" s="51"/>
      <c r="O9" s="52"/>
      <c r="P9" s="51"/>
      <c r="Q9" s="52"/>
      <c r="R9" s="53"/>
      <c r="T9" s="63" t="str">
        <f>'[1]Officials'!P26</f>
        <v> </v>
      </c>
      <c r="V9" s="64" t="str">
        <f>F$11&amp;" "&amp;E$11</f>
        <v>Софья Захорошко</v>
      </c>
    </row>
    <row r="10" spans="1:22" s="54" customFormat="1" ht="9" customHeight="1">
      <c r="A10" s="57"/>
      <c r="B10" s="58"/>
      <c r="C10" s="58"/>
      <c r="D10" s="59"/>
      <c r="E10" s="153"/>
      <c r="F10" s="153"/>
      <c r="G10" s="153"/>
      <c r="H10" s="153"/>
      <c r="I10" s="69"/>
      <c r="J10" s="168"/>
      <c r="K10" s="194"/>
      <c r="L10" s="111" t="s">
        <v>107</v>
      </c>
      <c r="M10" s="62"/>
      <c r="N10" s="51"/>
      <c r="O10" s="52"/>
      <c r="P10" s="51"/>
      <c r="Q10" s="52"/>
      <c r="R10" s="53"/>
      <c r="T10" s="63" t="str">
        <f>'[1]Officials'!P27</f>
        <v> </v>
      </c>
      <c r="V10" s="64" t="str">
        <f>F$13&amp;" "&amp;E$13</f>
        <v>Ксения Романовская</v>
      </c>
    </row>
    <row r="11" spans="1:22" s="54" customFormat="1" ht="9" customHeight="1">
      <c r="A11" s="57">
        <v>3</v>
      </c>
      <c r="B11" s="45"/>
      <c r="C11" s="45">
        <v>31</v>
      </c>
      <c r="D11" s="65"/>
      <c r="E11" s="390" t="s">
        <v>126</v>
      </c>
      <c r="F11" s="390" t="s">
        <v>117</v>
      </c>
      <c r="G11" s="152"/>
      <c r="H11" s="152"/>
      <c r="I11" s="49"/>
      <c r="J11" s="157"/>
      <c r="K11" s="196"/>
      <c r="L11" s="112" t="s">
        <v>197</v>
      </c>
      <c r="M11" s="68"/>
      <c r="N11" s="51"/>
      <c r="O11" s="52"/>
      <c r="P11" s="51"/>
      <c r="Q11" s="52"/>
      <c r="R11" s="53"/>
      <c r="T11" s="63" t="str">
        <f>'[1]Officials'!P28</f>
        <v> </v>
      </c>
      <c r="U11" s="72"/>
      <c r="V11" s="64" t="str">
        <f>F$15&amp;" "&amp;E$15</f>
        <v>Софья Сушкевич</v>
      </c>
    </row>
    <row r="12" spans="1:22" s="54" customFormat="1" ht="9" customHeight="1">
      <c r="A12" s="57"/>
      <c r="B12" s="73"/>
      <c r="C12" s="58"/>
      <c r="D12" s="59"/>
      <c r="E12" s="153"/>
      <c r="F12" s="155"/>
      <c r="G12" s="153"/>
      <c r="H12" s="163"/>
      <c r="I12" s="61"/>
      <c r="J12" s="156" t="s">
        <v>127</v>
      </c>
      <c r="K12" s="197"/>
      <c r="L12" s="110"/>
      <c r="M12" s="75"/>
      <c r="N12" s="51"/>
      <c r="O12" s="52"/>
      <c r="P12" s="51"/>
      <c r="Q12" s="52"/>
      <c r="R12" s="53"/>
      <c r="T12" s="63" t="str">
        <f>'[1]Officials'!P29</f>
        <v> </v>
      </c>
      <c r="V12" s="64" t="str">
        <f>F$17&amp;" "&amp;E$17</f>
        <v>Алена Тофпенец</v>
      </c>
    </row>
    <row r="13" spans="1:22" s="54" customFormat="1" ht="9" customHeight="1">
      <c r="A13" s="57">
        <v>4</v>
      </c>
      <c r="B13" s="45"/>
      <c r="C13" s="45">
        <v>35</v>
      </c>
      <c r="D13" s="65"/>
      <c r="E13" s="390" t="s">
        <v>127</v>
      </c>
      <c r="F13" s="390" t="s">
        <v>113</v>
      </c>
      <c r="G13" s="152"/>
      <c r="H13" s="152"/>
      <c r="I13" s="76"/>
      <c r="J13" s="157" t="s">
        <v>179</v>
      </c>
      <c r="K13" s="195"/>
      <c r="L13" s="110"/>
      <c r="M13" s="71"/>
      <c r="N13" s="51"/>
      <c r="O13" s="52"/>
      <c r="P13" s="51"/>
      <c r="Q13" s="52"/>
      <c r="R13" s="53"/>
      <c r="T13" s="63" t="str">
        <f>'[1]Officials'!P30</f>
        <v> </v>
      </c>
      <c r="V13" s="64" t="str">
        <f>F$19&amp;" "&amp;E$19</f>
        <v>Алеся Петушок</v>
      </c>
    </row>
    <row r="14" spans="1:22" s="54" customFormat="1" ht="9" customHeight="1">
      <c r="A14" s="57"/>
      <c r="B14" s="58"/>
      <c r="C14" s="58"/>
      <c r="D14" s="59"/>
      <c r="E14" s="153"/>
      <c r="F14" s="153"/>
      <c r="G14" s="153"/>
      <c r="H14" s="153"/>
      <c r="I14" s="69"/>
      <c r="J14" s="157"/>
      <c r="K14" s="195"/>
      <c r="L14" s="488"/>
      <c r="M14" s="70"/>
      <c r="N14" s="111" t="s">
        <v>115</v>
      </c>
      <c r="O14" s="77"/>
      <c r="P14" s="51"/>
      <c r="Q14" s="52"/>
      <c r="R14" s="53"/>
      <c r="T14" s="63" t="str">
        <f>'[1]Officials'!P31</f>
        <v> </v>
      </c>
      <c r="V14" s="64" t="str">
        <f>F$21&amp;" "&amp;E$21</f>
        <v>Екатерина Костина</v>
      </c>
    </row>
    <row r="15" spans="1:22" s="54" customFormat="1" ht="9" customHeight="1">
      <c r="A15" s="57">
        <v>5</v>
      </c>
      <c r="B15" s="45"/>
      <c r="C15" s="45">
        <v>73</v>
      </c>
      <c r="D15" s="65"/>
      <c r="E15" s="390" t="s">
        <v>123</v>
      </c>
      <c r="F15" s="390" t="s">
        <v>117</v>
      </c>
      <c r="G15" s="152"/>
      <c r="H15" s="152"/>
      <c r="I15" s="78"/>
      <c r="J15" s="157"/>
      <c r="K15" s="195"/>
      <c r="L15" s="110"/>
      <c r="M15" s="71"/>
      <c r="N15" s="126" t="s">
        <v>185</v>
      </c>
      <c r="O15" s="80"/>
      <c r="P15" s="51"/>
      <c r="Q15" s="52"/>
      <c r="R15" s="53"/>
      <c r="T15" s="63" t="str">
        <f>'[1]Officials'!P32</f>
        <v> </v>
      </c>
      <c r="V15" s="64" t="str">
        <f>F$23&amp;" "&amp;E$23</f>
        <v>Дарья Сибилева</v>
      </c>
    </row>
    <row r="16" spans="1:22" s="54" customFormat="1" ht="9" customHeight="1">
      <c r="A16" s="57"/>
      <c r="B16" s="58"/>
      <c r="C16" s="58"/>
      <c r="D16" s="59"/>
      <c r="E16" s="153"/>
      <c r="F16" s="155"/>
      <c r="G16" s="153"/>
      <c r="H16" s="163"/>
      <c r="I16" s="61"/>
      <c r="J16" s="156" t="s">
        <v>121</v>
      </c>
      <c r="K16" s="192"/>
      <c r="L16" s="110"/>
      <c r="M16" s="71"/>
      <c r="N16" s="109"/>
      <c r="O16" s="80"/>
      <c r="P16" s="51"/>
      <c r="Q16" s="52"/>
      <c r="R16" s="53"/>
      <c r="T16" s="63" t="str">
        <f>'[1]Officials'!P33</f>
        <v> </v>
      </c>
      <c r="V16" s="64" t="str">
        <f>F$25&amp;" "&amp;E$25</f>
        <v> Х</v>
      </c>
    </row>
    <row r="17" spans="1:22" s="54" customFormat="1" ht="9" customHeight="1">
      <c r="A17" s="57">
        <v>6</v>
      </c>
      <c r="B17" s="45"/>
      <c r="C17" s="45">
        <v>37</v>
      </c>
      <c r="D17" s="65"/>
      <c r="E17" s="390" t="s">
        <v>121</v>
      </c>
      <c r="F17" s="390" t="s">
        <v>122</v>
      </c>
      <c r="G17" s="152"/>
      <c r="H17" s="152"/>
      <c r="I17" s="66"/>
      <c r="J17" s="172" t="s">
        <v>180</v>
      </c>
      <c r="K17" s="193"/>
      <c r="L17" s="110"/>
      <c r="M17" s="71"/>
      <c r="N17" s="109"/>
      <c r="O17" s="80"/>
      <c r="P17" s="51"/>
      <c r="Q17" s="52"/>
      <c r="R17" s="53"/>
      <c r="T17" s="63" t="str">
        <f>'[1]Officials'!P34</f>
        <v> </v>
      </c>
      <c r="V17" s="64" t="str">
        <f>F$27&amp;" "&amp;E$27</f>
        <v>Анастасия Шарамет</v>
      </c>
    </row>
    <row r="18" spans="1:22" s="54" customFormat="1" ht="9" customHeight="1" thickBot="1">
      <c r="A18" s="57"/>
      <c r="B18" s="58"/>
      <c r="C18" s="58"/>
      <c r="D18" s="59"/>
      <c r="E18" s="153"/>
      <c r="F18" s="153"/>
      <c r="G18" s="153"/>
      <c r="H18" s="153"/>
      <c r="I18" s="69"/>
      <c r="J18" s="168"/>
      <c r="K18" s="194"/>
      <c r="L18" s="111" t="s">
        <v>115</v>
      </c>
      <c r="M18" s="74"/>
      <c r="N18" s="109"/>
      <c r="O18" s="80"/>
      <c r="P18" s="51"/>
      <c r="Q18" s="52"/>
      <c r="R18" s="53"/>
      <c r="T18" s="81" t="str">
        <f>'[1]Officials'!P35</f>
        <v>None</v>
      </c>
      <c r="V18" s="64" t="str">
        <f>F$29&amp;" "&amp;E$29</f>
        <v>Екатерина Приемко</v>
      </c>
    </row>
    <row r="19" spans="1:22" s="54" customFormat="1" ht="9" customHeight="1">
      <c r="A19" s="57">
        <v>7</v>
      </c>
      <c r="B19" s="45"/>
      <c r="C19" s="45">
        <v>41</v>
      </c>
      <c r="D19" s="65"/>
      <c r="E19" s="390" t="s">
        <v>139</v>
      </c>
      <c r="F19" s="390" t="s">
        <v>140</v>
      </c>
      <c r="G19" s="152"/>
      <c r="H19" s="152"/>
      <c r="I19" s="49"/>
      <c r="J19" s="157"/>
      <c r="K19" s="196"/>
      <c r="L19" s="112" t="s">
        <v>198</v>
      </c>
      <c r="M19" s="67"/>
      <c r="N19" s="109"/>
      <c r="O19" s="80"/>
      <c r="P19" s="51"/>
      <c r="Q19" s="52"/>
      <c r="R19" s="53"/>
      <c r="V19" s="64" t="str">
        <f>F$31&amp;" "&amp;E$31</f>
        <v>Ксения Кудревич</v>
      </c>
    </row>
    <row r="20" spans="1:22" s="54" customFormat="1" ht="9" customHeight="1">
      <c r="A20" s="57"/>
      <c r="B20" s="58"/>
      <c r="C20" s="58"/>
      <c r="D20" s="59"/>
      <c r="E20" s="153"/>
      <c r="F20" s="155"/>
      <c r="G20" s="153"/>
      <c r="H20" s="163"/>
      <c r="I20" s="61"/>
      <c r="J20" s="156" t="s">
        <v>115</v>
      </c>
      <c r="K20" s="197"/>
      <c r="L20" s="110"/>
      <c r="M20" s="82"/>
      <c r="N20" s="109"/>
      <c r="O20" s="80"/>
      <c r="P20" s="51"/>
      <c r="Q20" s="52"/>
      <c r="R20" s="53"/>
      <c r="V20" s="64" t="str">
        <f>F$33&amp;" "&amp;E$35</f>
        <v>Екатерина Бернович</v>
      </c>
    </row>
    <row r="21" spans="1:22" s="54" customFormat="1" ht="9" customHeight="1">
      <c r="A21" s="44">
        <v>8</v>
      </c>
      <c r="B21" s="48"/>
      <c r="C21" s="45">
        <v>26</v>
      </c>
      <c r="D21" s="151" t="s">
        <v>17</v>
      </c>
      <c r="E21" s="149" t="s">
        <v>115</v>
      </c>
      <c r="F21" s="149" t="s">
        <v>78</v>
      </c>
      <c r="G21" s="149"/>
      <c r="H21" s="152"/>
      <c r="I21" s="76"/>
      <c r="J21" s="157" t="s">
        <v>181</v>
      </c>
      <c r="K21" s="195"/>
      <c r="L21" s="110"/>
      <c r="M21" s="50"/>
      <c r="N21" s="109"/>
      <c r="O21" s="80"/>
      <c r="P21" s="51"/>
      <c r="Q21" s="52"/>
      <c r="R21" s="53"/>
      <c r="V21" s="64" t="e">
        <f>F$35&amp;" "&amp;#REF!</f>
        <v>#REF!</v>
      </c>
    </row>
    <row r="22" spans="1:22" s="54" customFormat="1" ht="9" customHeight="1">
      <c r="A22" s="57"/>
      <c r="B22" s="58"/>
      <c r="C22" s="58"/>
      <c r="D22" s="83"/>
      <c r="E22" s="153"/>
      <c r="F22" s="153"/>
      <c r="G22" s="153"/>
      <c r="H22" s="153"/>
      <c r="I22" s="69"/>
      <c r="J22" s="157"/>
      <c r="K22" s="195"/>
      <c r="L22" s="110"/>
      <c r="M22" s="50"/>
      <c r="N22" s="488"/>
      <c r="O22" s="70"/>
      <c r="P22" s="111" t="s">
        <v>115</v>
      </c>
      <c r="Q22" s="77"/>
      <c r="R22" s="53"/>
      <c r="V22" s="64" t="str">
        <f>F$37&amp;" "&amp;E$37</f>
        <v>Ася Лосьмакова</v>
      </c>
    </row>
    <row r="23" spans="1:22" s="54" customFormat="1" ht="9" customHeight="1">
      <c r="A23" s="44">
        <v>9</v>
      </c>
      <c r="B23" s="45"/>
      <c r="C23" s="45">
        <v>20</v>
      </c>
      <c r="D23" s="46">
        <v>3</v>
      </c>
      <c r="E23" s="390" t="s">
        <v>114</v>
      </c>
      <c r="F23" s="390" t="s">
        <v>101</v>
      </c>
      <c r="G23" s="152"/>
      <c r="H23" s="152"/>
      <c r="I23" s="49"/>
      <c r="J23" s="157"/>
      <c r="K23" s="195"/>
      <c r="L23" s="110"/>
      <c r="M23" s="50"/>
      <c r="N23" s="109"/>
      <c r="O23" s="80"/>
      <c r="P23" s="109" t="s">
        <v>274</v>
      </c>
      <c r="Q23" s="80"/>
      <c r="R23" s="53"/>
      <c r="V23" s="64" t="str">
        <f>F$39&amp;" "&amp;E$39</f>
        <v>Александра Азарко</v>
      </c>
    </row>
    <row r="24" spans="1:22" s="54" customFormat="1" ht="9" customHeight="1">
      <c r="A24" s="57"/>
      <c r="B24" s="58"/>
      <c r="C24" s="58"/>
      <c r="D24" s="59"/>
      <c r="E24" s="153"/>
      <c r="F24" s="154"/>
      <c r="G24" s="153"/>
      <c r="H24" s="163"/>
      <c r="I24" s="61"/>
      <c r="J24" s="156" t="s">
        <v>114</v>
      </c>
      <c r="K24" s="192"/>
      <c r="L24" s="110"/>
      <c r="M24" s="50"/>
      <c r="N24" s="109"/>
      <c r="O24" s="80"/>
      <c r="P24" s="109"/>
      <c r="Q24" s="80"/>
      <c r="R24" s="53"/>
      <c r="V24" s="64" t="str">
        <f>F$41&amp;" "&amp;E$41</f>
        <v>Яна Петраченко </v>
      </c>
    </row>
    <row r="25" spans="1:22" s="54" customFormat="1" ht="9" customHeight="1">
      <c r="A25" s="57">
        <v>10</v>
      </c>
      <c r="B25" s="45"/>
      <c r="C25" s="45">
        <v>18</v>
      </c>
      <c r="D25" s="65"/>
      <c r="E25" s="390" t="s">
        <v>55</v>
      </c>
      <c r="F25" s="152"/>
      <c r="G25" s="152"/>
      <c r="H25" s="152"/>
      <c r="I25" s="66"/>
      <c r="J25" s="172"/>
      <c r="K25" s="193"/>
      <c r="L25" s="110"/>
      <c r="M25" s="50"/>
      <c r="N25" s="109"/>
      <c r="O25" s="80"/>
      <c r="P25" s="109"/>
      <c r="Q25" s="80"/>
      <c r="R25" s="53"/>
      <c r="V25" s="64" t="str">
        <f>F$43&amp;" "&amp;E$43</f>
        <v>Мария Шкиленок</v>
      </c>
    </row>
    <row r="26" spans="1:22" s="54" customFormat="1" ht="9" customHeight="1">
      <c r="A26" s="57"/>
      <c r="B26" s="58"/>
      <c r="C26" s="58"/>
      <c r="D26" s="59"/>
      <c r="E26" s="153"/>
      <c r="F26" s="153"/>
      <c r="G26" s="153"/>
      <c r="H26" s="153"/>
      <c r="I26" s="69"/>
      <c r="J26" s="168"/>
      <c r="K26" s="194"/>
      <c r="L26" s="111" t="s">
        <v>132</v>
      </c>
      <c r="M26" s="62"/>
      <c r="N26" s="109"/>
      <c r="O26" s="80"/>
      <c r="P26" s="109"/>
      <c r="Q26" s="80"/>
      <c r="R26" s="53"/>
      <c r="V26" s="64" t="str">
        <f>F$45&amp;" "&amp;E$45</f>
        <v>Злата Саврасова</v>
      </c>
    </row>
    <row r="27" spans="1:22" s="54" customFormat="1" ht="9" customHeight="1">
      <c r="A27" s="57">
        <v>11</v>
      </c>
      <c r="B27" s="45"/>
      <c r="C27" s="45">
        <v>70</v>
      </c>
      <c r="D27" s="65"/>
      <c r="E27" s="390" t="s">
        <v>132</v>
      </c>
      <c r="F27" s="390" t="s">
        <v>98</v>
      </c>
      <c r="G27" s="152"/>
      <c r="H27" s="152"/>
      <c r="I27" s="49"/>
      <c r="J27" s="157"/>
      <c r="K27" s="196"/>
      <c r="L27" s="112" t="s">
        <v>190</v>
      </c>
      <c r="M27" s="68"/>
      <c r="N27" s="109"/>
      <c r="O27" s="80"/>
      <c r="P27" s="109"/>
      <c r="Q27" s="80"/>
      <c r="R27" s="53"/>
      <c r="V27" s="64" t="str">
        <f>F$47&amp;" "&amp;E$47</f>
        <v>Валерия Бурч</v>
      </c>
    </row>
    <row r="28" spans="1:22" s="54" customFormat="1" ht="9" customHeight="1">
      <c r="A28" s="57"/>
      <c r="B28" s="73"/>
      <c r="C28" s="58"/>
      <c r="D28" s="59"/>
      <c r="E28" s="153"/>
      <c r="F28" s="155"/>
      <c r="G28" s="153"/>
      <c r="H28" s="163"/>
      <c r="I28" s="61"/>
      <c r="J28" s="156" t="s">
        <v>132</v>
      </c>
      <c r="K28" s="197"/>
      <c r="L28" s="110"/>
      <c r="M28" s="75"/>
      <c r="N28" s="109"/>
      <c r="O28" s="80"/>
      <c r="P28" s="109"/>
      <c r="Q28" s="80"/>
      <c r="R28" s="53"/>
      <c r="V28" s="64" t="str">
        <f>F$49&amp;" "&amp;E$49</f>
        <v>Анна Бинцаровская</v>
      </c>
    </row>
    <row r="29" spans="1:22" s="54" customFormat="1" ht="9" customHeight="1">
      <c r="A29" s="57">
        <v>12</v>
      </c>
      <c r="B29" s="45"/>
      <c r="C29" s="45">
        <v>52</v>
      </c>
      <c r="D29" s="65"/>
      <c r="E29" s="390" t="s">
        <v>133</v>
      </c>
      <c r="F29" s="390" t="s">
        <v>78</v>
      </c>
      <c r="G29" s="152"/>
      <c r="H29" s="152"/>
      <c r="I29" s="76"/>
      <c r="J29" s="157" t="s">
        <v>182</v>
      </c>
      <c r="K29" s="195"/>
      <c r="L29" s="110"/>
      <c r="M29" s="71"/>
      <c r="N29" s="109"/>
      <c r="O29" s="80"/>
      <c r="P29" s="109"/>
      <c r="Q29" s="80"/>
      <c r="R29" s="53"/>
      <c r="V29" s="64" t="str">
        <f>F$51&amp;" "&amp;E$51</f>
        <v>Дарья Крук</v>
      </c>
    </row>
    <row r="30" spans="1:22" s="54" customFormat="1" ht="9" customHeight="1">
      <c r="A30" s="57"/>
      <c r="B30" s="58"/>
      <c r="C30" s="58"/>
      <c r="D30" s="59"/>
      <c r="E30" s="153"/>
      <c r="F30" s="153"/>
      <c r="G30" s="153"/>
      <c r="H30" s="153"/>
      <c r="I30" s="69"/>
      <c r="J30" s="157"/>
      <c r="K30" s="195"/>
      <c r="L30" s="488"/>
      <c r="M30" s="70"/>
      <c r="N30" s="111" t="s">
        <v>132</v>
      </c>
      <c r="O30" s="84"/>
      <c r="P30" s="109"/>
      <c r="Q30" s="80"/>
      <c r="R30" s="53"/>
      <c r="V30" s="64" t="str">
        <f>F$53&amp;" "&amp;E$53</f>
        <v>Ксения Жданок</v>
      </c>
    </row>
    <row r="31" spans="1:22" s="54" customFormat="1" ht="9" customHeight="1">
      <c r="A31" s="57">
        <v>13</v>
      </c>
      <c r="B31" s="45"/>
      <c r="C31" s="45">
        <v>47</v>
      </c>
      <c r="D31" s="65"/>
      <c r="E31" s="390" t="s">
        <v>124</v>
      </c>
      <c r="F31" s="390" t="s">
        <v>113</v>
      </c>
      <c r="G31" s="152"/>
      <c r="H31" s="152"/>
      <c r="I31" s="78"/>
      <c r="J31" s="157"/>
      <c r="K31" s="195"/>
      <c r="L31" s="110"/>
      <c r="M31" s="71"/>
      <c r="N31" s="126" t="s">
        <v>257</v>
      </c>
      <c r="O31" s="52"/>
      <c r="P31" s="109"/>
      <c r="Q31" s="80"/>
      <c r="R31" s="53"/>
      <c r="V31" s="64" t="str">
        <f>F$55&amp;" "&amp;E$55</f>
        <v>Софья Гапанькова</v>
      </c>
    </row>
    <row r="32" spans="1:22" s="54" customFormat="1" ht="9" customHeight="1">
      <c r="A32" s="57"/>
      <c r="B32" s="58"/>
      <c r="C32" s="58"/>
      <c r="D32" s="59"/>
      <c r="E32" s="153"/>
      <c r="F32" s="155"/>
      <c r="G32" s="153"/>
      <c r="H32" s="163"/>
      <c r="I32" s="61"/>
      <c r="J32" s="156" t="s">
        <v>125</v>
      </c>
      <c r="K32" s="192"/>
      <c r="L32" s="110"/>
      <c r="M32" s="71"/>
      <c r="N32" s="109"/>
      <c r="O32" s="52"/>
      <c r="P32" s="109"/>
      <c r="Q32" s="80"/>
      <c r="R32" s="53"/>
      <c r="V32" s="64" t="str">
        <f>F$57&amp;" "&amp;E$57</f>
        <v>Милена Мазаник</v>
      </c>
    </row>
    <row r="33" spans="1:22" s="54" customFormat="1" ht="9" customHeight="1">
      <c r="A33" s="57">
        <v>14</v>
      </c>
      <c r="B33" s="45"/>
      <c r="C33" s="45">
        <v>39</v>
      </c>
      <c r="D33" s="65"/>
      <c r="E33" s="149" t="s">
        <v>125</v>
      </c>
      <c r="F33" s="390" t="s">
        <v>78</v>
      </c>
      <c r="G33" s="152"/>
      <c r="H33" s="152"/>
      <c r="I33" s="66"/>
      <c r="J33" s="172" t="s">
        <v>183</v>
      </c>
      <c r="K33" s="193"/>
      <c r="L33" s="110"/>
      <c r="M33" s="71"/>
      <c r="N33" s="109"/>
      <c r="O33" s="52"/>
      <c r="P33" s="109"/>
      <c r="Q33" s="80"/>
      <c r="R33" s="53"/>
      <c r="V33" s="64" t="str">
        <f>F$59&amp;" "&amp;E$59</f>
        <v>Мария Седых</v>
      </c>
    </row>
    <row r="34" spans="1:22" s="54" customFormat="1" ht="9" customHeight="1">
      <c r="A34" s="57"/>
      <c r="B34" s="58"/>
      <c r="C34" s="58"/>
      <c r="D34" s="59"/>
      <c r="E34" s="153"/>
      <c r="F34" s="153"/>
      <c r="G34" s="153"/>
      <c r="H34" s="153"/>
      <c r="I34" s="69"/>
      <c r="J34" s="168"/>
      <c r="K34" s="194"/>
      <c r="L34" s="111" t="s">
        <v>118</v>
      </c>
      <c r="M34" s="74"/>
      <c r="N34" s="109"/>
      <c r="O34" s="52"/>
      <c r="P34" s="109"/>
      <c r="Q34" s="80"/>
      <c r="R34" s="53"/>
      <c r="V34" s="64" t="str">
        <f>F$61&amp;" "&amp;E$61</f>
        <v>Милана Лавренева</v>
      </c>
    </row>
    <row r="35" spans="1:22" s="54" customFormat="1" ht="9" customHeight="1">
      <c r="A35" s="57">
        <v>15</v>
      </c>
      <c r="B35" s="45"/>
      <c r="C35" s="45">
        <v>30</v>
      </c>
      <c r="D35" s="65"/>
      <c r="E35" s="390" t="s">
        <v>145</v>
      </c>
      <c r="F35" s="390" t="s">
        <v>86</v>
      </c>
      <c r="G35" s="152"/>
      <c r="H35" s="152"/>
      <c r="I35" s="49"/>
      <c r="J35" s="157"/>
      <c r="K35" s="196"/>
      <c r="L35" s="112" t="s">
        <v>173</v>
      </c>
      <c r="M35" s="67"/>
      <c r="N35" s="109"/>
      <c r="O35" s="52"/>
      <c r="P35" s="109"/>
      <c r="Q35" s="80"/>
      <c r="R35" s="53"/>
      <c r="V35" s="64" t="str">
        <f>F$63&amp;" "&amp;E$63</f>
        <v>Яна Бабашка</v>
      </c>
    </row>
    <row r="36" spans="1:22" s="54" customFormat="1" ht="9" customHeight="1">
      <c r="A36" s="57"/>
      <c r="B36" s="58"/>
      <c r="C36" s="58"/>
      <c r="D36" s="59"/>
      <c r="E36" s="153"/>
      <c r="F36" s="155"/>
      <c r="G36" s="153"/>
      <c r="H36" s="163"/>
      <c r="I36" s="61"/>
      <c r="J36" s="156" t="s">
        <v>118</v>
      </c>
      <c r="K36" s="197"/>
      <c r="L36" s="110"/>
      <c r="M36" s="82"/>
      <c r="N36" s="109"/>
      <c r="O36" s="52"/>
      <c r="P36" s="109"/>
      <c r="Q36" s="80"/>
      <c r="R36" s="53"/>
      <c r="V36" s="64" t="str">
        <f>F$9&amp;" "&amp;E$9</f>
        <v> Х</v>
      </c>
    </row>
    <row r="37" spans="1:22" s="54" customFormat="1" ht="9" customHeight="1">
      <c r="A37" s="44">
        <v>16</v>
      </c>
      <c r="B37" s="45"/>
      <c r="C37" s="45">
        <v>28</v>
      </c>
      <c r="D37" s="151" t="s">
        <v>17</v>
      </c>
      <c r="E37" s="149" t="s">
        <v>118</v>
      </c>
      <c r="F37" s="149" t="s">
        <v>119</v>
      </c>
      <c r="G37" s="149"/>
      <c r="H37" s="152"/>
      <c r="I37" s="76"/>
      <c r="J37" s="157" t="s">
        <v>184</v>
      </c>
      <c r="K37" s="195"/>
      <c r="L37" s="110"/>
      <c r="M37" s="50"/>
      <c r="N37" s="116"/>
      <c r="O37" s="52"/>
      <c r="P37" s="109"/>
      <c r="Q37" s="80"/>
      <c r="R37" s="53"/>
      <c r="V37" s="64" t="str">
        <f>F$67&amp;" "&amp;E$67</f>
        <v> Х</v>
      </c>
    </row>
    <row r="38" spans="1:22" s="54" customFormat="1" ht="9" customHeight="1" thickBot="1">
      <c r="A38" s="57"/>
      <c r="B38" s="58"/>
      <c r="C38" s="58"/>
      <c r="D38" s="150"/>
      <c r="E38" s="118"/>
      <c r="F38" s="118"/>
      <c r="G38" s="118"/>
      <c r="H38" s="153"/>
      <c r="I38" s="69"/>
      <c r="J38" s="157"/>
      <c r="K38" s="195"/>
      <c r="L38" s="110"/>
      <c r="M38" s="50"/>
      <c r="N38" s="127"/>
      <c r="O38" s="85"/>
      <c r="P38" s="111" t="s">
        <v>115</v>
      </c>
      <c r="Q38" s="86"/>
      <c r="R38" s="53"/>
      <c r="V38" s="87" t="str">
        <f>F$69&amp;" "&amp;E$69</f>
        <v>Ирина Савицкая</v>
      </c>
    </row>
    <row r="39" spans="1:18" s="54" customFormat="1" ht="9" customHeight="1">
      <c r="A39" s="44">
        <v>17</v>
      </c>
      <c r="B39" s="45"/>
      <c r="C39" s="45">
        <v>27</v>
      </c>
      <c r="D39" s="151" t="s">
        <v>17</v>
      </c>
      <c r="E39" s="149" t="s">
        <v>111</v>
      </c>
      <c r="F39" s="149" t="s">
        <v>108</v>
      </c>
      <c r="G39" s="149"/>
      <c r="H39" s="152"/>
      <c r="I39" s="49"/>
      <c r="J39" s="157"/>
      <c r="K39" s="195"/>
      <c r="L39" s="110"/>
      <c r="M39" s="50"/>
      <c r="N39" s="488"/>
      <c r="O39" s="88"/>
      <c r="P39" s="109" t="s">
        <v>185</v>
      </c>
      <c r="Q39" s="80"/>
      <c r="R39" s="53"/>
    </row>
    <row r="40" spans="1:18" s="54" customFormat="1" ht="9" customHeight="1">
      <c r="A40" s="57"/>
      <c r="B40" s="58"/>
      <c r="C40" s="58"/>
      <c r="D40" s="59"/>
      <c r="E40" s="153"/>
      <c r="F40" s="154"/>
      <c r="G40" s="153"/>
      <c r="H40" s="163"/>
      <c r="I40" s="61"/>
      <c r="J40" s="156" t="s">
        <v>111</v>
      </c>
      <c r="K40" s="192"/>
      <c r="L40" s="110"/>
      <c r="M40" s="50"/>
      <c r="N40" s="109"/>
      <c r="O40" s="52"/>
      <c r="P40" s="109"/>
      <c r="Q40" s="80"/>
      <c r="R40" s="53"/>
    </row>
    <row r="41" spans="1:18" s="54" customFormat="1" ht="9" customHeight="1">
      <c r="A41" s="57">
        <v>18</v>
      </c>
      <c r="B41" s="45"/>
      <c r="C41" s="45">
        <v>88</v>
      </c>
      <c r="D41" s="65"/>
      <c r="E41" s="390" t="s">
        <v>146</v>
      </c>
      <c r="F41" s="390" t="s">
        <v>131</v>
      </c>
      <c r="G41" s="152"/>
      <c r="H41" s="152"/>
      <c r="I41" s="66"/>
      <c r="J41" s="172" t="s">
        <v>168</v>
      </c>
      <c r="K41" s="193"/>
      <c r="L41" s="110"/>
      <c r="M41" s="50"/>
      <c r="N41" s="109"/>
      <c r="O41" s="52"/>
      <c r="P41" s="109"/>
      <c r="Q41" s="80"/>
      <c r="R41" s="53"/>
    </row>
    <row r="42" spans="1:18" s="54" customFormat="1" ht="9" customHeight="1">
      <c r="A42" s="57"/>
      <c r="B42" s="58"/>
      <c r="C42" s="58"/>
      <c r="D42" s="59"/>
      <c r="E42" s="153"/>
      <c r="F42" s="153"/>
      <c r="G42" s="153"/>
      <c r="H42" s="153"/>
      <c r="I42" s="69"/>
      <c r="J42" s="168"/>
      <c r="K42" s="194"/>
      <c r="L42" s="111" t="s">
        <v>111</v>
      </c>
      <c r="M42" s="62"/>
      <c r="N42" s="109"/>
      <c r="O42" s="52"/>
      <c r="P42" s="109"/>
      <c r="Q42" s="80"/>
      <c r="R42" s="53"/>
    </row>
    <row r="43" spans="1:18" s="54" customFormat="1" ht="9" customHeight="1">
      <c r="A43" s="57">
        <v>19</v>
      </c>
      <c r="B43" s="45"/>
      <c r="C43" s="45">
        <v>32</v>
      </c>
      <c r="D43" s="65"/>
      <c r="E43" s="390" t="s">
        <v>143</v>
      </c>
      <c r="F43" s="390" t="s">
        <v>80</v>
      </c>
      <c r="G43" s="152"/>
      <c r="H43" s="152"/>
      <c r="I43" s="49"/>
      <c r="J43" s="157"/>
      <c r="K43" s="196"/>
      <c r="L43" s="112" t="s">
        <v>173</v>
      </c>
      <c r="M43" s="68"/>
      <c r="N43" s="109"/>
      <c r="O43" s="52"/>
      <c r="P43" s="109"/>
      <c r="Q43" s="80"/>
      <c r="R43" s="53"/>
    </row>
    <row r="44" spans="1:18" s="54" customFormat="1" ht="9" customHeight="1">
      <c r="A44" s="57"/>
      <c r="B44" s="73"/>
      <c r="C44" s="58"/>
      <c r="D44" s="59"/>
      <c r="E44" s="153"/>
      <c r="F44" s="155"/>
      <c r="G44" s="153"/>
      <c r="H44" s="163"/>
      <c r="I44" s="61"/>
      <c r="J44" s="149" t="s">
        <v>141</v>
      </c>
      <c r="K44" s="197"/>
      <c r="L44" s="110"/>
      <c r="M44" s="75"/>
      <c r="N44" s="109"/>
      <c r="O44" s="52"/>
      <c r="P44" s="109"/>
      <c r="Q44" s="80"/>
      <c r="R44" s="53"/>
    </row>
    <row r="45" spans="1:18" s="54" customFormat="1" ht="9" customHeight="1">
      <c r="A45" s="57">
        <v>20</v>
      </c>
      <c r="B45" s="45"/>
      <c r="C45" s="45">
        <v>122</v>
      </c>
      <c r="D45" s="65"/>
      <c r="E45" s="390" t="s">
        <v>141</v>
      </c>
      <c r="F45" s="390" t="s">
        <v>142</v>
      </c>
      <c r="G45" s="152"/>
      <c r="H45" s="152"/>
      <c r="I45" s="76"/>
      <c r="J45" s="157" t="s">
        <v>170</v>
      </c>
      <c r="K45" s="195"/>
      <c r="L45" s="110"/>
      <c r="M45" s="71"/>
      <c r="N45" s="109"/>
      <c r="O45" s="52"/>
      <c r="P45" s="109"/>
      <c r="Q45" s="80"/>
      <c r="R45" s="53"/>
    </row>
    <row r="46" spans="1:18" s="54" customFormat="1" ht="9" customHeight="1">
      <c r="A46" s="57"/>
      <c r="B46" s="58"/>
      <c r="C46" s="58"/>
      <c r="D46" s="59"/>
      <c r="E46" s="153"/>
      <c r="F46" s="153"/>
      <c r="G46" s="153"/>
      <c r="H46" s="153"/>
      <c r="I46" s="69"/>
      <c r="J46" s="157"/>
      <c r="K46" s="195"/>
      <c r="L46" s="488"/>
      <c r="M46" s="70"/>
      <c r="N46" s="111" t="s">
        <v>111</v>
      </c>
      <c r="O46" s="77"/>
      <c r="P46" s="109"/>
      <c r="Q46" s="80"/>
      <c r="R46" s="53"/>
    </row>
    <row r="47" spans="1:18" s="54" customFormat="1" ht="9" customHeight="1">
      <c r="A47" s="57">
        <v>21</v>
      </c>
      <c r="B47" s="45"/>
      <c r="C47" s="45">
        <v>48</v>
      </c>
      <c r="D47" s="65"/>
      <c r="E47" s="390" t="s">
        <v>129</v>
      </c>
      <c r="F47" s="390" t="s">
        <v>90</v>
      </c>
      <c r="G47" s="152"/>
      <c r="H47" s="152"/>
      <c r="I47" s="78"/>
      <c r="J47" s="157"/>
      <c r="K47" s="195"/>
      <c r="L47" s="110"/>
      <c r="M47" s="71"/>
      <c r="N47" s="126" t="s">
        <v>182</v>
      </c>
      <c r="O47" s="80"/>
      <c r="P47" s="109"/>
      <c r="Q47" s="80"/>
      <c r="R47" s="53"/>
    </row>
    <row r="48" spans="1:18" s="54" customFormat="1" ht="9" customHeight="1">
      <c r="A48" s="57"/>
      <c r="B48" s="58"/>
      <c r="C48" s="58"/>
      <c r="D48" s="59"/>
      <c r="E48" s="153"/>
      <c r="F48" s="155"/>
      <c r="G48" s="153"/>
      <c r="H48" s="163"/>
      <c r="I48" s="61"/>
      <c r="J48" s="149" t="s">
        <v>129</v>
      </c>
      <c r="K48" s="192"/>
      <c r="L48" s="110"/>
      <c r="M48" s="71"/>
      <c r="N48" s="109"/>
      <c r="O48" s="80"/>
      <c r="P48" s="109"/>
      <c r="Q48" s="80"/>
      <c r="R48" s="53"/>
    </row>
    <row r="49" spans="1:18" s="54" customFormat="1" ht="9" customHeight="1">
      <c r="A49" s="57">
        <v>22</v>
      </c>
      <c r="B49" s="45"/>
      <c r="C49" s="45">
        <v>68</v>
      </c>
      <c r="D49" s="65"/>
      <c r="E49" s="390" t="s">
        <v>128</v>
      </c>
      <c r="F49" s="390" t="s">
        <v>88</v>
      </c>
      <c r="G49" s="152"/>
      <c r="H49" s="152"/>
      <c r="I49" s="66"/>
      <c r="J49" s="172" t="s">
        <v>185</v>
      </c>
      <c r="K49" s="193"/>
      <c r="L49" s="110"/>
      <c r="M49" s="71"/>
      <c r="N49" s="109"/>
      <c r="O49" s="80"/>
      <c r="P49" s="109"/>
      <c r="Q49" s="80"/>
      <c r="R49" s="53"/>
    </row>
    <row r="50" spans="1:18" s="54" customFormat="1" ht="9" customHeight="1">
      <c r="A50" s="57"/>
      <c r="B50" s="58"/>
      <c r="C50" s="58"/>
      <c r="D50" s="59"/>
      <c r="E50" s="153"/>
      <c r="F50" s="153"/>
      <c r="G50" s="153"/>
      <c r="H50" s="153"/>
      <c r="I50" s="69"/>
      <c r="J50" s="168"/>
      <c r="K50" s="194"/>
      <c r="L50" s="111" t="s">
        <v>112</v>
      </c>
      <c r="M50" s="74"/>
      <c r="N50" s="109"/>
      <c r="O50" s="80"/>
      <c r="P50" s="109"/>
      <c r="Q50" s="80"/>
      <c r="R50" s="53"/>
    </row>
    <row r="51" spans="1:18" s="54" customFormat="1" ht="9" customHeight="1">
      <c r="A51" s="57">
        <v>23</v>
      </c>
      <c r="B51" s="45"/>
      <c r="C51" s="45">
        <v>33</v>
      </c>
      <c r="D51" s="65"/>
      <c r="E51" s="390" t="s">
        <v>120</v>
      </c>
      <c r="F51" s="390" t="s">
        <v>101</v>
      </c>
      <c r="G51" s="152"/>
      <c r="H51" s="152"/>
      <c r="I51" s="49"/>
      <c r="J51" s="157"/>
      <c r="K51" s="196"/>
      <c r="L51" s="112" t="s">
        <v>168</v>
      </c>
      <c r="M51" s="67"/>
      <c r="N51" s="109"/>
      <c r="O51" s="80"/>
      <c r="P51" s="109"/>
      <c r="Q51" s="80"/>
      <c r="R51" s="53"/>
    </row>
    <row r="52" spans="1:18" s="54" customFormat="1" ht="9" customHeight="1">
      <c r="A52" s="57"/>
      <c r="B52" s="58"/>
      <c r="C52" s="58"/>
      <c r="D52" s="59"/>
      <c r="E52" s="153"/>
      <c r="F52" s="155"/>
      <c r="G52" s="153"/>
      <c r="H52" s="163"/>
      <c r="I52" s="61"/>
      <c r="J52" s="156" t="s">
        <v>112</v>
      </c>
      <c r="K52" s="197"/>
      <c r="L52" s="110"/>
      <c r="M52" s="82"/>
      <c r="N52" s="109"/>
      <c r="O52" s="80"/>
      <c r="P52" s="109"/>
      <c r="Q52" s="80"/>
      <c r="R52" s="53"/>
    </row>
    <row r="53" spans="1:18" s="54" customFormat="1" ht="9" customHeight="1">
      <c r="A53" s="44">
        <v>24</v>
      </c>
      <c r="B53" s="45"/>
      <c r="C53" s="45">
        <f>IF($D53="","",VLOOKUP($D53,'[1]Si Main Draw Prep'!$A$7:$K$38,11))</f>
        <v>5</v>
      </c>
      <c r="D53" s="46">
        <v>4</v>
      </c>
      <c r="E53" s="390" t="s">
        <v>112</v>
      </c>
      <c r="F53" s="390" t="s">
        <v>113</v>
      </c>
      <c r="G53" s="152"/>
      <c r="H53" s="152"/>
      <c r="I53" s="76"/>
      <c r="J53" s="157" t="s">
        <v>179</v>
      </c>
      <c r="K53" s="195"/>
      <c r="L53" s="110"/>
      <c r="M53" s="50"/>
      <c r="N53" s="109"/>
      <c r="O53" s="80"/>
      <c r="P53" s="109"/>
      <c r="Q53" s="80"/>
      <c r="R53" s="53"/>
    </row>
    <row r="54" spans="1:18" s="54" customFormat="1" ht="9" customHeight="1">
      <c r="A54" s="57"/>
      <c r="B54" s="58"/>
      <c r="C54" s="58"/>
      <c r="D54" s="83"/>
      <c r="E54" s="153"/>
      <c r="F54" s="153"/>
      <c r="G54" s="153"/>
      <c r="H54" s="153"/>
      <c r="I54" s="69"/>
      <c r="J54" s="157"/>
      <c r="K54" s="195"/>
      <c r="L54" s="110"/>
      <c r="M54" s="50"/>
      <c r="N54" s="488"/>
      <c r="O54" s="70"/>
      <c r="P54" s="111" t="s">
        <v>111</v>
      </c>
      <c r="Q54" s="84"/>
      <c r="R54" s="53"/>
    </row>
    <row r="55" spans="1:18" s="54" customFormat="1" ht="9" customHeight="1">
      <c r="A55" s="44">
        <v>25</v>
      </c>
      <c r="B55" s="45"/>
      <c r="C55" s="45" t="e">
        <f>IF($D55="","",VLOOKUP($D55,'[1]Si Main Draw Prep'!$A$7:$K$38,11))</f>
        <v>#N/A</v>
      </c>
      <c r="D55" s="151" t="s">
        <v>17</v>
      </c>
      <c r="E55" s="149" t="s">
        <v>116</v>
      </c>
      <c r="F55" s="149" t="s">
        <v>117</v>
      </c>
      <c r="G55" s="152"/>
      <c r="H55" s="152"/>
      <c r="I55" s="49"/>
      <c r="J55" s="157"/>
      <c r="K55" s="195"/>
      <c r="L55" s="110"/>
      <c r="M55" s="50"/>
      <c r="N55" s="109"/>
      <c r="O55" s="80"/>
      <c r="P55" s="109" t="s">
        <v>275</v>
      </c>
      <c r="Q55" s="52"/>
      <c r="R55" s="53"/>
    </row>
    <row r="56" spans="1:18" s="54" customFormat="1" ht="9" customHeight="1">
      <c r="A56" s="57"/>
      <c r="B56" s="58"/>
      <c r="C56" s="58"/>
      <c r="D56" s="59"/>
      <c r="E56" s="153"/>
      <c r="F56" s="154"/>
      <c r="G56" s="153"/>
      <c r="H56" s="163"/>
      <c r="I56" s="61"/>
      <c r="J56" s="156" t="s">
        <v>116</v>
      </c>
      <c r="K56" s="192"/>
      <c r="L56" s="110"/>
      <c r="M56" s="50"/>
      <c r="N56" s="109"/>
      <c r="O56" s="80"/>
      <c r="P56" s="51"/>
      <c r="Q56" s="52"/>
      <c r="R56" s="53"/>
    </row>
    <row r="57" spans="1:18" s="54" customFormat="1" ht="9" customHeight="1">
      <c r="A57" s="57">
        <v>26</v>
      </c>
      <c r="B57" s="45"/>
      <c r="C57" s="45">
        <v>24</v>
      </c>
      <c r="D57" s="65"/>
      <c r="E57" s="390" t="s">
        <v>135</v>
      </c>
      <c r="F57" s="390" t="s">
        <v>136</v>
      </c>
      <c r="G57" s="152"/>
      <c r="H57" s="152"/>
      <c r="I57" s="66"/>
      <c r="J57" s="172" t="s">
        <v>186</v>
      </c>
      <c r="K57" s="193"/>
      <c r="L57" s="110"/>
      <c r="M57" s="50"/>
      <c r="N57" s="109"/>
      <c r="O57" s="80"/>
      <c r="P57" s="51"/>
      <c r="Q57" s="52"/>
      <c r="R57" s="53"/>
    </row>
    <row r="58" spans="1:18" s="54" customFormat="1" ht="9" customHeight="1">
      <c r="A58" s="57"/>
      <c r="B58" s="58"/>
      <c r="C58" s="58"/>
      <c r="D58" s="59"/>
      <c r="E58" s="153"/>
      <c r="F58" s="153"/>
      <c r="G58" s="153"/>
      <c r="H58" s="153"/>
      <c r="I58" s="69"/>
      <c r="J58" s="168"/>
      <c r="K58" s="194"/>
      <c r="L58" s="111" t="s">
        <v>116</v>
      </c>
      <c r="M58" s="62"/>
      <c r="N58" s="109"/>
      <c r="O58" s="80"/>
      <c r="P58" s="51"/>
      <c r="Q58" s="52"/>
      <c r="R58" s="53"/>
    </row>
    <row r="59" spans="1:18" s="54" customFormat="1" ht="9" customHeight="1">
      <c r="A59" s="57">
        <v>27</v>
      </c>
      <c r="B59" s="45"/>
      <c r="C59" s="45">
        <v>43</v>
      </c>
      <c r="D59" s="65"/>
      <c r="E59" s="390" t="s">
        <v>134</v>
      </c>
      <c r="F59" s="390" t="s">
        <v>80</v>
      </c>
      <c r="G59" s="152"/>
      <c r="H59" s="152"/>
      <c r="I59" s="49"/>
      <c r="J59" s="157"/>
      <c r="K59" s="71"/>
      <c r="L59" s="112" t="s">
        <v>182</v>
      </c>
      <c r="M59" s="68"/>
      <c r="N59" s="109"/>
      <c r="O59" s="80"/>
      <c r="P59" s="51"/>
      <c r="Q59" s="52"/>
      <c r="R59" s="53"/>
    </row>
    <row r="60" spans="1:18" s="54" customFormat="1" ht="9" customHeight="1">
      <c r="A60" s="57"/>
      <c r="B60" s="73"/>
      <c r="C60" s="58"/>
      <c r="D60" s="59"/>
      <c r="E60" s="153"/>
      <c r="F60" s="155"/>
      <c r="G60" s="153"/>
      <c r="H60" s="163"/>
      <c r="I60" s="61"/>
      <c r="J60" s="149" t="s">
        <v>137</v>
      </c>
      <c r="K60" s="74"/>
      <c r="L60" s="110"/>
      <c r="M60" s="75"/>
      <c r="N60" s="109"/>
      <c r="O60" s="80"/>
      <c r="P60" s="51"/>
      <c r="Q60" s="52"/>
      <c r="R60" s="53"/>
    </row>
    <row r="61" spans="1:18" s="54" customFormat="1" ht="9" customHeight="1">
      <c r="A61" s="57">
        <v>28</v>
      </c>
      <c r="B61" s="45"/>
      <c r="C61" s="45">
        <v>11</v>
      </c>
      <c r="D61" s="65"/>
      <c r="E61" s="390" t="s">
        <v>137</v>
      </c>
      <c r="F61" s="390" t="s">
        <v>138</v>
      </c>
      <c r="G61" s="152"/>
      <c r="H61" s="152"/>
      <c r="I61" s="76"/>
      <c r="J61" s="157" t="s">
        <v>180</v>
      </c>
      <c r="K61" s="50"/>
      <c r="L61" s="492"/>
      <c r="M61" s="71"/>
      <c r="N61" s="109"/>
      <c r="O61" s="80"/>
      <c r="P61" s="51"/>
      <c r="Q61" s="52"/>
      <c r="R61" s="53"/>
    </row>
    <row r="62" spans="1:18" s="54" customFormat="1" ht="9" customHeight="1">
      <c r="A62" s="57"/>
      <c r="B62" s="58"/>
      <c r="C62" s="58"/>
      <c r="D62" s="59"/>
      <c r="E62" s="153"/>
      <c r="F62" s="153"/>
      <c r="G62" s="153"/>
      <c r="H62" s="153"/>
      <c r="I62" s="69"/>
      <c r="J62" s="157"/>
      <c r="K62" s="50"/>
      <c r="L62" s="488"/>
      <c r="M62" s="70"/>
      <c r="N62" s="111" t="s">
        <v>116</v>
      </c>
      <c r="O62" s="84"/>
      <c r="P62" s="51"/>
      <c r="Q62" s="52"/>
      <c r="R62" s="53"/>
    </row>
    <row r="63" spans="1:18" s="54" customFormat="1" ht="9" customHeight="1">
      <c r="A63" s="57">
        <v>29</v>
      </c>
      <c r="B63" s="45"/>
      <c r="C63" s="45">
        <v>13</v>
      </c>
      <c r="D63" s="65"/>
      <c r="E63" s="390" t="s">
        <v>130</v>
      </c>
      <c r="F63" s="390" t="s">
        <v>131</v>
      </c>
      <c r="G63" s="152"/>
      <c r="H63" s="152"/>
      <c r="I63" s="78"/>
      <c r="J63" s="157"/>
      <c r="K63" s="50"/>
      <c r="L63" s="110"/>
      <c r="M63" s="71"/>
      <c r="N63" s="126" t="s">
        <v>258</v>
      </c>
      <c r="O63" s="52"/>
      <c r="P63" s="51"/>
      <c r="Q63" s="52"/>
      <c r="R63" s="53"/>
    </row>
    <row r="64" spans="1:18" s="54" customFormat="1" ht="9" customHeight="1">
      <c r="A64" s="57"/>
      <c r="B64" s="58"/>
      <c r="C64" s="58"/>
      <c r="D64" s="59"/>
      <c r="E64" s="161"/>
      <c r="F64" s="160"/>
      <c r="G64" s="161"/>
      <c r="H64" s="164"/>
      <c r="I64" s="61"/>
      <c r="J64" s="149" t="s">
        <v>130</v>
      </c>
      <c r="K64" s="62"/>
      <c r="L64" s="110"/>
      <c r="M64" s="71"/>
      <c r="N64" s="51"/>
      <c r="O64" s="52"/>
      <c r="P64" s="51"/>
      <c r="Q64" s="52"/>
      <c r="R64" s="53"/>
    </row>
    <row r="65" spans="1:18" s="54" customFormat="1" ht="9" customHeight="1">
      <c r="A65" s="57">
        <v>30</v>
      </c>
      <c r="B65" s="45"/>
      <c r="C65" s="45">
        <v>50</v>
      </c>
      <c r="D65" s="65"/>
      <c r="E65" s="149" t="s">
        <v>144</v>
      </c>
      <c r="F65" s="149" t="s">
        <v>113</v>
      </c>
      <c r="G65" s="149"/>
      <c r="H65" s="152"/>
      <c r="I65" s="66"/>
      <c r="J65" s="172" t="s">
        <v>182</v>
      </c>
      <c r="K65" s="68"/>
      <c r="L65" s="110"/>
      <c r="M65" s="71"/>
      <c r="N65" s="51"/>
      <c r="O65" s="52"/>
      <c r="P65" s="51"/>
      <c r="Q65" s="52"/>
      <c r="R65" s="53"/>
    </row>
    <row r="66" spans="1:16" s="54" customFormat="1" ht="9" customHeight="1">
      <c r="A66" s="57"/>
      <c r="B66" s="58"/>
      <c r="C66" s="58"/>
      <c r="D66" s="59"/>
      <c r="E66" s="153"/>
      <c r="F66" s="153"/>
      <c r="G66" s="153"/>
      <c r="H66" s="153"/>
      <c r="I66" s="69"/>
      <c r="J66" s="168"/>
      <c r="K66" s="70"/>
      <c r="L66" s="111" t="s">
        <v>130</v>
      </c>
      <c r="M66" s="74"/>
      <c r="N66" s="89"/>
      <c r="O66" s="90"/>
      <c r="P66" s="91"/>
    </row>
    <row r="67" spans="1:16" s="54" customFormat="1" ht="9" customHeight="1">
      <c r="A67" s="57">
        <v>31</v>
      </c>
      <c r="B67" s="45"/>
      <c r="C67" s="45">
        <v>34</v>
      </c>
      <c r="D67" s="65"/>
      <c r="E67" s="390" t="s">
        <v>55</v>
      </c>
      <c r="F67" s="152"/>
      <c r="G67" s="152"/>
      <c r="H67" s="152"/>
      <c r="I67" s="49"/>
      <c r="J67" s="157"/>
      <c r="K67" s="71"/>
      <c r="L67" s="112" t="s">
        <v>199</v>
      </c>
      <c r="M67" s="67"/>
      <c r="N67" s="89"/>
      <c r="O67" s="92"/>
      <c r="P67" s="91"/>
    </row>
    <row r="68" spans="1:19" s="54" customFormat="1" ht="9" customHeight="1">
      <c r="A68" s="57"/>
      <c r="B68" s="58"/>
      <c r="C68" s="58"/>
      <c r="D68" s="59"/>
      <c r="E68" s="153"/>
      <c r="F68" s="155"/>
      <c r="G68" s="153"/>
      <c r="H68" s="163"/>
      <c r="I68" s="61"/>
      <c r="J68" s="149" t="s">
        <v>109</v>
      </c>
      <c r="K68" s="74"/>
      <c r="L68" s="110"/>
      <c r="M68" s="82"/>
      <c r="N68" s="89"/>
      <c r="O68" s="93"/>
      <c r="P68" s="93"/>
      <c r="Q68" s="93"/>
      <c r="R68" s="94"/>
      <c r="S68" s="94"/>
    </row>
    <row r="69" spans="1:21" s="54" customFormat="1" ht="10.5" customHeight="1">
      <c r="A69" s="44">
        <v>32</v>
      </c>
      <c r="B69" s="45"/>
      <c r="C69" s="45">
        <f>IF($D69="","",VLOOKUP($D69,'[1]Si Main Draw Prep'!$A$7:$K$38,11))</f>
        <v>3</v>
      </c>
      <c r="D69" s="46">
        <v>2</v>
      </c>
      <c r="E69" s="390" t="s">
        <v>109</v>
      </c>
      <c r="F69" s="390" t="s">
        <v>110</v>
      </c>
      <c r="G69" s="152"/>
      <c r="H69" s="152"/>
      <c r="I69" s="76"/>
      <c r="J69" s="157"/>
      <c r="K69" s="50"/>
      <c r="L69" s="50"/>
      <c r="M69" s="50"/>
      <c r="N69" s="89"/>
      <c r="O69" s="93"/>
      <c r="P69" s="93"/>
      <c r="Q69" s="93"/>
      <c r="R69" s="94"/>
      <c r="S69" s="94"/>
      <c r="U69" s="54" t="s">
        <v>13</v>
      </c>
    </row>
    <row r="70" spans="10:19" ht="12.75" customHeight="1">
      <c r="J70" s="101"/>
      <c r="L70" s="756" t="s">
        <v>132</v>
      </c>
      <c r="N70" s="89"/>
      <c r="Q70" s="778"/>
      <c r="R70" s="778"/>
      <c r="S70" s="778"/>
    </row>
    <row r="71" spans="12:19" ht="15.75" customHeight="1">
      <c r="L71" s="757"/>
      <c r="M71" s="62"/>
      <c r="N71" s="62"/>
      <c r="Q71" s="99"/>
      <c r="R71" s="100"/>
      <c r="S71" s="100"/>
    </row>
    <row r="72" spans="12:19" ht="15.75" customHeight="1">
      <c r="L72" s="758" t="s">
        <v>116</v>
      </c>
      <c r="M72" s="105"/>
      <c r="N72" s="89"/>
      <c r="P72" s="101"/>
      <c r="Q72" s="99"/>
      <c r="R72" s="100"/>
      <c r="S72" s="100"/>
    </row>
    <row r="73" spans="12:13" ht="12.75">
      <c r="L73" s="108"/>
      <c r="M73" s="99"/>
    </row>
    <row r="74" ht="12.75">
      <c r="L74" s="100"/>
    </row>
    <row r="75" ht="12.75">
      <c r="L75" s="100"/>
    </row>
    <row r="76" spans="4:15" ht="15.75">
      <c r="D76" s="102"/>
      <c r="E76" s="103" t="s">
        <v>14</v>
      </c>
      <c r="F76" s="103"/>
      <c r="G76" s="103"/>
      <c r="H76" s="103"/>
      <c r="I76" s="104"/>
      <c r="J76" s="775" t="s">
        <v>18</v>
      </c>
      <c r="K76" s="775"/>
      <c r="L76" s="775"/>
      <c r="M76" s="775"/>
      <c r="N76" s="775"/>
      <c r="O76" s="775"/>
    </row>
    <row r="77" spans="4:12" ht="15.75">
      <c r="D77" s="102"/>
      <c r="E77" s="103"/>
      <c r="F77" s="103"/>
      <c r="G77" s="103"/>
      <c r="H77" s="103"/>
      <c r="I77" s="104"/>
      <c r="J77" s="103"/>
      <c r="K77" s="104"/>
      <c r="L77" s="103"/>
    </row>
    <row r="78" spans="4:12" ht="15.75">
      <c r="D78" s="102"/>
      <c r="E78" s="103"/>
      <c r="F78" s="103"/>
      <c r="G78" s="103"/>
      <c r="H78" s="103"/>
      <c r="I78" s="104"/>
      <c r="J78" s="103"/>
      <c r="K78" s="104"/>
      <c r="L78" s="103"/>
    </row>
    <row r="79" spans="4:12" ht="15.75">
      <c r="D79" s="102"/>
      <c r="E79" s="103" t="s">
        <v>22</v>
      </c>
      <c r="F79" s="103"/>
      <c r="G79" s="103"/>
      <c r="H79" s="103"/>
      <c r="I79" s="104"/>
      <c r="J79" t="s">
        <v>15</v>
      </c>
      <c r="K79" s="103" t="s">
        <v>38</v>
      </c>
      <c r="L79" s="103"/>
    </row>
  </sheetData>
  <sheetProtection/>
  <mergeCells count="6">
    <mergeCell ref="J76:O76"/>
    <mergeCell ref="G2:P2"/>
    <mergeCell ref="A4:C4"/>
    <mergeCell ref="Q70:S70"/>
    <mergeCell ref="J3:L3"/>
    <mergeCell ref="P4:Q4"/>
  </mergeCells>
  <conditionalFormatting sqref="H69 H7 F53 H9 F69 H11 F11 H13 F13 H15 F15 H17 F17 H19 F19 H23 F23 H25 F25 H27 F27 H29 F29 H31 F31 H33 F33 H35 F35 H37 F37 H39 F39 H41 F41 H43 F43 H45 F45 H47 F47 H49 F49 H51 F7 H53 F51 H55 F55 H57 F57 H59 F59 H61 F61 H63 F63 H65 H67 F67">
    <cfRule type="expression" priority="1" dxfId="0" stopIfTrue="1">
      <formula>AND($D7&lt;9,$C7&gt;0)</formula>
    </cfRule>
  </conditionalFormatting>
  <conditionalFormatting sqref="J10 J58 H12 H16 H20 H24 H28 H32 H36 H40 H44 H48 H52 H56 H60 H64 L14 N22 L30 N39 L46 N54 J66 H68 J18 J26 J34 J42 J50 L62 H8">
    <cfRule type="expression" priority="2" dxfId="10" stopIfTrue="1">
      <formula>AND($N$1="CU",H8="Umpire")</formula>
    </cfRule>
    <cfRule type="expression" priority="3" dxfId="9" stopIfTrue="1">
      <formula>AND($N$1="CU",H8&lt;&gt;"Umpire",I8&lt;&gt;"")</formula>
    </cfRule>
    <cfRule type="expression" priority="4" dxfId="8" stopIfTrue="1">
      <formula>AND($N$1="CU",H8&lt;&gt;"Umpire")</formula>
    </cfRule>
  </conditionalFormatting>
  <conditionalFormatting sqref="E69 E7 E11 E13 E15 E17 E19 E23 E25 E27 E29 E31 E67 E37 E39 E41 E43 E45 E47 E49 E51 E53 E55 E57 E59 E61 E63 J44 J48 J60 J64 J68">
    <cfRule type="cellIs" priority="5" dxfId="4" operator="equal" stopIfTrue="1">
      <formula>"Bye"</formula>
    </cfRule>
    <cfRule type="expression" priority="6" dxfId="0" stopIfTrue="1">
      <formula>AND($D7&lt;9,$C7&gt;0)</formula>
    </cfRule>
  </conditionalFormatting>
  <conditionalFormatting sqref="N14 N30 N46 N62 P22 P54 J8 L10 J12 J16 J20 J24 J28 J32 J36 J40 M72 M71:N71 J52 J56 L50 L66 L58 L18 L26 L34 L42">
    <cfRule type="expression" priority="7" dxfId="0" stopIfTrue="1">
      <formula>I8="as"</formula>
    </cfRule>
    <cfRule type="expression" priority="8" dxfId="0" stopIfTrue="1">
      <formula>I8="bs"</formula>
    </cfRule>
  </conditionalFormatting>
  <conditionalFormatting sqref="P38">
    <cfRule type="expression" priority="9" dxfId="0" stopIfTrue="1">
      <formula>O39="as"</formula>
    </cfRule>
    <cfRule type="expression" priority="10" dxfId="0" stopIfTrue="1">
      <formula>O39="bs"</formula>
    </cfRule>
  </conditionalFormatting>
  <conditionalFormatting sqref="D7 D11 D13 D15 D17 D19 D69 D23 D25 D27 D29 D31 D67 D63 D41 D43 D45 D47 D49 D51 D53 D61 D57 D59">
    <cfRule type="expression" priority="11" dxfId="7" stopIfTrue="1">
      <formula>AND($D7&gt;0,$D7&lt;9,$C7&gt;0)</formula>
    </cfRule>
    <cfRule type="expression" priority="12" dxfId="6" stopIfTrue="1">
      <formula>$D7&gt;0</formula>
    </cfRule>
    <cfRule type="expression" priority="13" dxfId="5" stopIfTrue="1">
      <formula>$E7="Bye"</formula>
    </cfRule>
  </conditionalFormatting>
  <conditionalFormatting sqref="E35">
    <cfRule type="cellIs" priority="14" dxfId="4" operator="equal" stopIfTrue="1">
      <formula>"Bye"</formula>
    </cfRule>
    <cfRule type="expression" priority="15" dxfId="0" stopIfTrue="1">
      <formula>AND($D33&lt;9,$C33&gt;0)</formula>
    </cfRule>
  </conditionalFormatting>
  <conditionalFormatting sqref="D33">
    <cfRule type="expression" priority="16" dxfId="7" stopIfTrue="1">
      <formula>AND($D33&gt;0,$D33&lt;9,$C33&gt;0)</formula>
    </cfRule>
    <cfRule type="expression" priority="17" dxfId="6" stopIfTrue="1">
      <formula>$D33&gt;0</formula>
    </cfRule>
    <cfRule type="expression" priority="18" dxfId="5" stopIfTrue="1">
      <formula>$E35="Bye"</formula>
    </cfRule>
  </conditionalFormatting>
  <conditionalFormatting sqref="D35 D9">
    <cfRule type="expression" priority="19" dxfId="7" stopIfTrue="1">
      <formula>AND($D9&gt;0,$D9&lt;9,$C9&gt;0)</formula>
    </cfRule>
    <cfRule type="expression" priority="20" dxfId="6" stopIfTrue="1">
      <formula>$D9&gt;0</formula>
    </cfRule>
    <cfRule type="expression" priority="21" dxfId="5" stopIfTrue="1">
      <formula>#REF!="Bye"</formula>
    </cfRule>
  </conditionalFormatting>
  <conditionalFormatting sqref="F9">
    <cfRule type="expression" priority="22" dxfId="0" stopIfTrue="1">
      <formula>AND($D65&lt;9,$C65&gt;0)</formula>
    </cfRule>
  </conditionalFormatting>
  <conditionalFormatting sqref="E9">
    <cfRule type="cellIs" priority="23" dxfId="4" operator="equal" stopIfTrue="1">
      <formula>"Bye"</formula>
    </cfRule>
    <cfRule type="expression" priority="24" dxfId="0" stopIfTrue="1">
      <formula>AND($D65&lt;9,$C65&gt;0)</formula>
    </cfRule>
  </conditionalFormatting>
  <conditionalFormatting sqref="D21 B7 B9 B11 B13 B15 B17 B19 B23 B25 B27 B29 B31 B33 B35 B37 B39 B41 B43 B45 B47 B49 B51 B53 B55 B57 B59 B61 B63 B65 B67 B69 D37 D39 D55">
    <cfRule type="cellIs" priority="25" dxfId="49" operator="equal" stopIfTrue="1">
      <formula>"DA"</formula>
    </cfRule>
  </conditionalFormatting>
  <conditionalFormatting sqref="H21 F21">
    <cfRule type="expression" priority="26" dxfId="0" stopIfTrue="1">
      <formula>AND(#REF!&lt;9,$C21&gt;0)</formula>
    </cfRule>
  </conditionalFormatting>
  <conditionalFormatting sqref="E21">
    <cfRule type="cellIs" priority="27" dxfId="4" operator="equal" stopIfTrue="1">
      <formula>"Bye"</formula>
    </cfRule>
    <cfRule type="expression" priority="28" dxfId="0" stopIfTrue="1">
      <formula>AND(#REF!&lt;9,$C21&gt;0)</formula>
    </cfRule>
  </conditionalFormatting>
  <conditionalFormatting sqref="D65">
    <cfRule type="expression" priority="29" dxfId="7" stopIfTrue="1">
      <formula>AND($D65&gt;0,$D65&lt;9,$C65&gt;0)</formula>
    </cfRule>
    <cfRule type="expression" priority="30" dxfId="6" stopIfTrue="1">
      <formula>$D65&gt;0</formula>
    </cfRule>
    <cfRule type="expression" priority="31" dxfId="5" stopIfTrue="1">
      <formula>$E9="Bye"</formula>
    </cfRule>
  </conditionalFormatting>
  <conditionalFormatting sqref="I8 I12 I16 I20 I24 I28 I32 I36 I40 I44 I48 I52 I56 I60 I64 I68 K66 K58 K50 K42 K34 K26 K18 K10 M14 M30 M46 M62 O54 O39 O22">
    <cfRule type="expression" priority="32" dxfId="2" stopIfTrue="1">
      <formula>$N$1="CU"</formula>
    </cfRule>
  </conditionalFormatting>
  <dataValidations count="1">
    <dataValidation type="list" allowBlank="1" showInputMessage="1" sqref="H8 H12 H16 H20 H24 H28 H32 H36 H40 H44 H48 H52 H56 H60 H64 H68 J66 J58 L62 N54 J50 L46 J42 N39 J34 L30 J26 N22 J18 L14 J10">
      <formula1>$T$7:$T$18</formula1>
    </dataValidation>
  </dataValidations>
  <printOptions horizontalCentered="1"/>
  <pageMargins left="0.35" right="0.35" top="0.39" bottom="0.39" header="0" footer="0"/>
  <pageSetup fitToHeight="1" fitToWidth="1" horizontalDpi="360" verticalDpi="360" orientation="portrait" paperSize="9" scale="83"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Q70"/>
  <sheetViews>
    <sheetView showGridLines="0" showZeros="0" zoomScalePageLayoutView="0" workbookViewId="0" topLeftCell="A1">
      <selection activeCell="G46" sqref="G46"/>
    </sheetView>
  </sheetViews>
  <sheetFormatPr defaultColWidth="9.140625" defaultRowHeight="12.75"/>
  <cols>
    <col min="1" max="1" width="3.28125" style="0" customWidth="1"/>
    <col min="2" max="2" width="7.00390625" style="0" customWidth="1"/>
    <col min="3" max="3" width="12.7109375" style="0" customWidth="1"/>
    <col min="4" max="4" width="2.7109375" style="0" customWidth="1"/>
    <col min="5" max="5" width="7.7109375" style="0" customWidth="1"/>
    <col min="6" max="6" width="5.8515625" style="0" customWidth="1"/>
    <col min="7" max="7" width="1.7109375" style="96" customWidth="1"/>
    <col min="8" max="8" width="10.7109375" style="326" customWidth="1"/>
    <col min="9" max="9" width="1.7109375" style="327" customWidth="1"/>
    <col min="10" max="10" width="10.7109375" style="326" customWidth="1"/>
    <col min="11" max="11" width="1.7109375" style="328" customWidth="1"/>
    <col min="12" max="12" width="10.7109375" style="326" customWidth="1"/>
    <col min="13" max="13" width="1.7109375" style="327" customWidth="1"/>
    <col min="14" max="14" width="10.7109375" style="326" customWidth="1"/>
    <col min="15" max="15" width="1.7109375" style="328" customWidth="1"/>
    <col min="16" max="16" width="0" style="0" hidden="1" customWidth="1"/>
  </cols>
  <sheetData>
    <row r="1" spans="1:15" s="204" customFormat="1" ht="25.5" customHeight="1">
      <c r="A1" s="198"/>
      <c r="B1" s="199"/>
      <c r="C1" s="199"/>
      <c r="D1" s="145"/>
      <c r="E1" s="145" t="s">
        <v>224</v>
      </c>
      <c r="F1" s="200"/>
      <c r="G1" s="145"/>
      <c r="H1" s="202"/>
      <c r="I1" s="201"/>
      <c r="J1" s="202"/>
      <c r="K1" s="201"/>
      <c r="L1" s="203"/>
      <c r="M1" s="201"/>
      <c r="N1" s="8"/>
      <c r="O1" s="5"/>
    </row>
    <row r="2" spans="1:15" s="18" customFormat="1" ht="15">
      <c r="A2" s="205"/>
      <c r="B2" s="13" t="s">
        <v>26</v>
      </c>
      <c r="C2" s="17"/>
      <c r="D2" s="206"/>
      <c r="E2" s="776" t="s">
        <v>16</v>
      </c>
      <c r="F2" s="776"/>
      <c r="G2" s="776"/>
      <c r="H2" s="776"/>
      <c r="I2" s="776"/>
      <c r="J2" s="776"/>
      <c r="K2" s="776"/>
      <c r="L2" s="776"/>
      <c r="M2" s="776"/>
      <c r="N2" s="776"/>
      <c r="O2" s="17"/>
    </row>
    <row r="3" spans="1:15" s="211" customFormat="1" ht="11.25" customHeight="1">
      <c r="A3" s="207"/>
      <c r="B3" s="207"/>
      <c r="C3" s="207"/>
      <c r="D3" s="207"/>
      <c r="E3" s="207"/>
      <c r="F3" s="208"/>
      <c r="G3" s="20"/>
      <c r="H3" s="501" t="s">
        <v>225</v>
      </c>
      <c r="I3" s="209"/>
      <c r="J3" s="208"/>
      <c r="K3" s="210"/>
      <c r="L3" s="19"/>
      <c r="M3" s="210"/>
      <c r="N3" s="19"/>
      <c r="O3" s="210" t="s">
        <v>23</v>
      </c>
    </row>
    <row r="4" spans="1:15" s="217" customFormat="1" ht="11.25" customHeight="1" thickBot="1">
      <c r="A4" s="24"/>
      <c r="B4" s="24"/>
      <c r="C4" s="24"/>
      <c r="D4" s="24"/>
      <c r="E4" s="212"/>
      <c r="F4" s="24"/>
      <c r="G4" s="26"/>
      <c r="H4" s="213"/>
      <c r="I4" s="26"/>
      <c r="J4" s="214"/>
      <c r="K4" s="215"/>
      <c r="L4" s="24"/>
      <c r="M4" s="26"/>
      <c r="N4" s="24"/>
      <c r="O4" s="216" t="s">
        <v>18</v>
      </c>
    </row>
    <row r="5" spans="1:15" s="22" customFormat="1" ht="9.75">
      <c r="A5" s="29"/>
      <c r="B5" s="30"/>
      <c r="C5" s="33"/>
      <c r="D5" s="33"/>
      <c r="E5" s="218"/>
      <c r="F5" s="33"/>
      <c r="G5" s="34"/>
      <c r="H5" s="30"/>
      <c r="I5" s="34"/>
      <c r="J5" s="30"/>
      <c r="K5" s="34"/>
      <c r="L5" s="30"/>
      <c r="M5" s="34"/>
      <c r="N5" s="30"/>
      <c r="O5" s="35"/>
    </row>
    <row r="6" spans="1:15" s="22" customFormat="1" ht="3.75" customHeight="1">
      <c r="A6" s="219"/>
      <c r="B6" s="220"/>
      <c r="C6" s="221"/>
      <c r="D6" s="221"/>
      <c r="E6" s="222"/>
      <c r="F6" s="221"/>
      <c r="G6" s="223"/>
      <c r="H6" s="224"/>
      <c r="I6" s="225"/>
      <c r="J6" s="224"/>
      <c r="K6" s="225"/>
      <c r="L6" s="224"/>
      <c r="M6" s="225"/>
      <c r="N6" s="224"/>
      <c r="O6" s="226"/>
    </row>
    <row r="7" spans="1:16" s="236" customFormat="1" ht="10.5" customHeight="1">
      <c r="A7" s="227"/>
      <c r="B7" s="228">
        <v>1</v>
      </c>
      <c r="C7" s="229" t="s">
        <v>150</v>
      </c>
      <c r="D7" s="229" t="s">
        <v>151</v>
      </c>
      <c r="E7" s="230"/>
      <c r="F7" s="229"/>
      <c r="G7" s="231"/>
      <c r="H7" s="232"/>
      <c r="I7" s="233"/>
      <c r="J7" s="232"/>
      <c r="K7" s="233"/>
      <c r="L7" s="232"/>
      <c r="M7" s="233"/>
      <c r="N7" s="232"/>
      <c r="O7" s="234"/>
      <c r="P7" s="235"/>
    </row>
    <row r="8" spans="1:16" s="236" customFormat="1" ht="9" customHeight="1">
      <c r="A8" s="237"/>
      <c r="B8" s="238"/>
      <c r="C8" s="229" t="s">
        <v>149</v>
      </c>
      <c r="D8" s="229" t="s">
        <v>57</v>
      </c>
      <c r="E8" s="230"/>
      <c r="F8" s="229"/>
      <c r="G8" s="239"/>
      <c r="H8" s="240"/>
      <c r="I8" s="241"/>
      <c r="J8" s="232"/>
      <c r="K8" s="233"/>
      <c r="L8" s="232"/>
      <c r="M8" s="233"/>
      <c r="N8" s="232"/>
      <c r="O8" s="234"/>
      <c r="P8" s="235"/>
    </row>
    <row r="9" spans="1:16" s="236" customFormat="1" ht="9" customHeight="1">
      <c r="A9" s="237"/>
      <c r="B9" s="242"/>
      <c r="C9" s="243"/>
      <c r="D9" s="243"/>
      <c r="E9" s="244"/>
      <c r="F9" s="243"/>
      <c r="G9" s="245"/>
      <c r="H9" s="760" t="s">
        <v>150</v>
      </c>
      <c r="I9" s="246"/>
      <c r="J9" s="232"/>
      <c r="K9" s="233"/>
      <c r="L9" s="232"/>
      <c r="M9" s="233"/>
      <c r="N9" s="232"/>
      <c r="O9" s="234"/>
      <c r="P9" s="235"/>
    </row>
    <row r="10" spans="1:16" s="236" customFormat="1" ht="9" customHeight="1">
      <c r="A10" s="237"/>
      <c r="B10" s="247"/>
      <c r="C10" s="232"/>
      <c r="D10" s="232"/>
      <c r="E10" s="248"/>
      <c r="F10" s="249"/>
      <c r="G10" s="250"/>
      <c r="H10" s="761" t="s">
        <v>149</v>
      </c>
      <c r="I10" s="252"/>
      <c r="J10" s="243"/>
      <c r="K10" s="241"/>
      <c r="L10" s="232"/>
      <c r="M10" s="233"/>
      <c r="N10" s="232"/>
      <c r="O10" s="234"/>
      <c r="P10" s="235"/>
    </row>
    <row r="11" spans="1:16" s="236" customFormat="1" ht="9" customHeight="1">
      <c r="A11" s="237"/>
      <c r="B11" s="228"/>
      <c r="C11" s="253" t="s">
        <v>55</v>
      </c>
      <c r="D11" s="253"/>
      <c r="E11" s="254"/>
      <c r="F11" s="253"/>
      <c r="G11" s="255"/>
      <c r="H11" s="762"/>
      <c r="I11" s="256"/>
      <c r="J11" s="257"/>
      <c r="K11" s="246"/>
      <c r="L11" s="232"/>
      <c r="M11" s="233"/>
      <c r="N11" s="232"/>
      <c r="O11" s="234"/>
      <c r="P11" s="235"/>
    </row>
    <row r="12" spans="1:16" s="236" customFormat="1" ht="9" customHeight="1">
      <c r="A12" s="237"/>
      <c r="B12" s="238"/>
      <c r="C12" s="253"/>
      <c r="D12" s="253"/>
      <c r="E12" s="254"/>
      <c r="F12" s="253"/>
      <c r="G12" s="258"/>
      <c r="H12" s="762"/>
      <c r="I12" s="256"/>
      <c r="J12" s="259"/>
      <c r="K12" s="260"/>
      <c r="L12" s="232"/>
      <c r="M12" s="233"/>
      <c r="N12" s="232"/>
      <c r="O12" s="234"/>
      <c r="P12" s="235"/>
    </row>
    <row r="13" spans="1:16" s="236" customFormat="1" ht="9" customHeight="1">
      <c r="A13" s="237"/>
      <c r="B13" s="261"/>
      <c r="C13" s="243"/>
      <c r="D13" s="243"/>
      <c r="E13" s="244"/>
      <c r="F13" s="243"/>
      <c r="G13" s="262"/>
      <c r="H13" s="763"/>
      <c r="I13" s="256"/>
      <c r="J13" s="760" t="s">
        <v>150</v>
      </c>
      <c r="K13" s="241"/>
      <c r="L13" s="232"/>
      <c r="M13" s="233"/>
      <c r="N13" s="232"/>
      <c r="O13" s="234"/>
      <c r="P13" s="235"/>
    </row>
    <row r="14" spans="1:16" s="236" customFormat="1" ht="9" customHeight="1">
      <c r="A14" s="237"/>
      <c r="B14" s="263"/>
      <c r="C14" s="232"/>
      <c r="D14" s="232"/>
      <c r="E14" s="248"/>
      <c r="F14" s="232"/>
      <c r="G14" s="264"/>
      <c r="H14" s="764"/>
      <c r="I14" s="250"/>
      <c r="J14" s="761" t="s">
        <v>149</v>
      </c>
      <c r="K14" s="252"/>
      <c r="L14" s="243"/>
      <c r="M14" s="241"/>
      <c r="N14" s="232"/>
      <c r="O14" s="234"/>
      <c r="P14" s="235"/>
    </row>
    <row r="15" spans="1:16" s="236" customFormat="1" ht="9" customHeight="1">
      <c r="A15" s="265"/>
      <c r="B15" s="228"/>
      <c r="C15" s="253" t="s">
        <v>152</v>
      </c>
      <c r="D15" s="253" t="s">
        <v>153</v>
      </c>
      <c r="E15" s="254"/>
      <c r="F15" s="253"/>
      <c r="G15" s="266"/>
      <c r="H15" s="763"/>
      <c r="I15" s="256"/>
      <c r="J15" s="763" t="s">
        <v>174</v>
      </c>
      <c r="K15" s="256"/>
      <c r="L15" s="257"/>
      <c r="M15" s="241"/>
      <c r="N15" s="232"/>
      <c r="O15" s="234"/>
      <c r="P15" s="235"/>
    </row>
    <row r="16" spans="1:16" s="236" customFormat="1" ht="9" customHeight="1">
      <c r="A16" s="237"/>
      <c r="B16" s="238"/>
      <c r="C16" s="253" t="s">
        <v>165</v>
      </c>
      <c r="D16" s="253" t="s">
        <v>153</v>
      </c>
      <c r="E16" s="254"/>
      <c r="F16" s="253"/>
      <c r="G16" s="258"/>
      <c r="H16" s="762"/>
      <c r="I16" s="256"/>
      <c r="J16" s="763"/>
      <c r="K16" s="256"/>
      <c r="L16" s="243"/>
      <c r="M16" s="241"/>
      <c r="N16" s="232"/>
      <c r="O16" s="234"/>
      <c r="P16" s="235"/>
    </row>
    <row r="17" spans="1:16" s="236" customFormat="1" ht="9" customHeight="1">
      <c r="A17" s="237"/>
      <c r="B17" s="261"/>
      <c r="C17" s="243"/>
      <c r="D17" s="243"/>
      <c r="E17" s="244"/>
      <c r="F17" s="243"/>
      <c r="G17" s="245"/>
      <c r="H17" s="760" t="s">
        <v>152</v>
      </c>
      <c r="I17" s="267"/>
      <c r="J17" s="763"/>
      <c r="K17" s="256"/>
      <c r="L17" s="243"/>
      <c r="M17" s="241"/>
      <c r="N17" s="232"/>
      <c r="O17" s="234"/>
      <c r="P17" s="235"/>
    </row>
    <row r="18" spans="1:16" s="236" customFormat="1" ht="9" customHeight="1">
      <c r="A18" s="237"/>
      <c r="B18" s="263"/>
      <c r="C18" s="232"/>
      <c r="D18" s="232"/>
      <c r="E18" s="248"/>
      <c r="F18" s="249"/>
      <c r="G18" s="250"/>
      <c r="H18" s="761" t="s">
        <v>165</v>
      </c>
      <c r="I18" s="268"/>
      <c r="J18" s="762"/>
      <c r="K18" s="256"/>
      <c r="L18" s="243"/>
      <c r="M18" s="241"/>
      <c r="N18" s="232"/>
      <c r="O18" s="234"/>
      <c r="P18" s="235"/>
    </row>
    <row r="19" spans="1:16" s="236" customFormat="1" ht="9" customHeight="1">
      <c r="A19" s="237"/>
      <c r="B19" s="228"/>
      <c r="C19" s="253" t="s">
        <v>164</v>
      </c>
      <c r="D19" s="253" t="s">
        <v>60</v>
      </c>
      <c r="E19" s="254"/>
      <c r="F19" s="253"/>
      <c r="G19" s="255"/>
      <c r="H19" s="762" t="s">
        <v>266</v>
      </c>
      <c r="I19" s="241"/>
      <c r="J19" s="769"/>
      <c r="K19" s="267"/>
      <c r="L19" s="243"/>
      <c r="M19" s="241"/>
      <c r="N19" s="232"/>
      <c r="O19" s="234"/>
      <c r="P19" s="235"/>
    </row>
    <row r="20" spans="1:16" s="236" customFormat="1" ht="9" customHeight="1">
      <c r="A20" s="237"/>
      <c r="B20" s="238"/>
      <c r="C20" s="253" t="s">
        <v>91</v>
      </c>
      <c r="D20" s="253" t="s">
        <v>70</v>
      </c>
      <c r="E20" s="254"/>
      <c r="F20" s="253"/>
      <c r="G20" s="258"/>
      <c r="H20" s="243"/>
      <c r="I20" s="241"/>
      <c r="J20" s="770"/>
      <c r="K20" s="269"/>
      <c r="L20" s="243"/>
      <c r="M20" s="241"/>
      <c r="N20" s="232"/>
      <c r="O20" s="234"/>
      <c r="P20" s="235"/>
    </row>
    <row r="21" spans="1:16" s="236" customFormat="1" ht="9" customHeight="1">
      <c r="A21" s="237"/>
      <c r="B21" s="242"/>
      <c r="C21" s="243"/>
      <c r="D21" s="243"/>
      <c r="E21" s="244"/>
      <c r="F21" s="243"/>
      <c r="G21" s="262"/>
      <c r="H21" s="232"/>
      <c r="I21" s="233"/>
      <c r="J21" s="762"/>
      <c r="K21" s="256"/>
      <c r="L21" s="772" t="s">
        <v>150</v>
      </c>
      <c r="M21" s="241"/>
      <c r="N21" s="232"/>
      <c r="O21" s="234"/>
      <c r="P21" s="235"/>
    </row>
    <row r="22" spans="1:16" s="236" customFormat="1" ht="9" customHeight="1">
      <c r="A22" s="237"/>
      <c r="B22" s="247"/>
      <c r="C22" s="232"/>
      <c r="D22" s="232"/>
      <c r="E22" s="248"/>
      <c r="F22" s="232"/>
      <c r="G22" s="264"/>
      <c r="H22" s="232"/>
      <c r="I22" s="233"/>
      <c r="J22" s="764"/>
      <c r="K22" s="250"/>
      <c r="L22" s="773" t="s">
        <v>149</v>
      </c>
      <c r="M22" s="252"/>
      <c r="N22" s="243"/>
      <c r="O22" s="271"/>
      <c r="P22" s="235"/>
    </row>
    <row r="23" spans="1:16" s="236" customFormat="1" ht="9" customHeight="1">
      <c r="A23" s="237"/>
      <c r="B23" s="228"/>
      <c r="C23" s="253" t="s">
        <v>228</v>
      </c>
      <c r="D23" s="253" t="s">
        <v>46</v>
      </c>
      <c r="E23" s="254"/>
      <c r="F23" s="253"/>
      <c r="G23" s="266"/>
      <c r="H23" s="232"/>
      <c r="I23" s="233"/>
      <c r="J23" s="763"/>
      <c r="K23" s="256"/>
      <c r="L23" s="774" t="s">
        <v>282</v>
      </c>
      <c r="M23" s="272"/>
      <c r="N23" s="232"/>
      <c r="O23" s="271"/>
      <c r="P23" s="235"/>
    </row>
    <row r="24" spans="1:16" s="236" customFormat="1" ht="9" customHeight="1">
      <c r="A24" s="237"/>
      <c r="B24" s="238"/>
      <c r="C24" s="253" t="s">
        <v>229</v>
      </c>
      <c r="D24" s="253" t="s">
        <v>156</v>
      </c>
      <c r="E24" s="254"/>
      <c r="F24" s="253"/>
      <c r="G24" s="258"/>
      <c r="H24" s="240"/>
      <c r="I24" s="241"/>
      <c r="J24" s="763"/>
      <c r="K24" s="256"/>
      <c r="L24" s="243"/>
      <c r="M24" s="241"/>
      <c r="N24" s="232"/>
      <c r="O24" s="271"/>
      <c r="P24" s="235"/>
    </row>
    <row r="25" spans="1:16" s="236" customFormat="1" ht="9" customHeight="1">
      <c r="A25" s="237"/>
      <c r="B25" s="242"/>
      <c r="C25" s="243"/>
      <c r="D25" s="243"/>
      <c r="E25" s="244"/>
      <c r="F25" s="243"/>
      <c r="G25" s="273"/>
      <c r="H25" s="765" t="s">
        <v>155</v>
      </c>
      <c r="I25" s="246"/>
      <c r="J25" s="763"/>
      <c r="K25" s="256"/>
      <c r="L25" s="243"/>
      <c r="M25" s="241"/>
      <c r="N25" s="232"/>
      <c r="O25" s="271"/>
      <c r="P25" s="235"/>
    </row>
    <row r="26" spans="1:16" s="236" customFormat="1" ht="9" customHeight="1">
      <c r="A26" s="237"/>
      <c r="B26" s="247"/>
      <c r="C26" s="232"/>
      <c r="D26" s="232"/>
      <c r="E26" s="248"/>
      <c r="F26" s="249"/>
      <c r="G26" s="274"/>
      <c r="H26" s="766" t="s">
        <v>45</v>
      </c>
      <c r="I26" s="252"/>
      <c r="J26" s="762"/>
      <c r="K26" s="256"/>
      <c r="L26" s="243"/>
      <c r="M26" s="241"/>
      <c r="N26" s="232"/>
      <c r="O26" s="271"/>
      <c r="P26" s="235"/>
    </row>
    <row r="27" spans="1:16" s="236" customFormat="1" ht="9" customHeight="1">
      <c r="A27" s="237"/>
      <c r="B27" s="228"/>
      <c r="C27" s="253" t="s">
        <v>230</v>
      </c>
      <c r="D27" s="253" t="s">
        <v>70</v>
      </c>
      <c r="E27" s="254"/>
      <c r="F27" s="253"/>
      <c r="G27" s="255"/>
      <c r="H27" s="762" t="s">
        <v>178</v>
      </c>
      <c r="I27" s="256"/>
      <c r="J27" s="769"/>
      <c r="K27" s="267"/>
      <c r="L27" s="243"/>
      <c r="M27" s="241"/>
      <c r="N27" s="232"/>
      <c r="O27" s="271"/>
      <c r="P27" s="235"/>
    </row>
    <row r="28" spans="1:16" s="236" customFormat="1" ht="9" customHeight="1">
      <c r="A28" s="237"/>
      <c r="B28" s="238"/>
      <c r="C28" s="253" t="s">
        <v>158</v>
      </c>
      <c r="D28" s="253" t="s">
        <v>159</v>
      </c>
      <c r="E28" s="254"/>
      <c r="F28" s="253"/>
      <c r="G28" s="258"/>
      <c r="H28" s="243"/>
      <c r="I28" s="256"/>
      <c r="J28" s="770"/>
      <c r="K28" s="269"/>
      <c r="L28" s="243"/>
      <c r="M28" s="241"/>
      <c r="N28" s="232"/>
      <c r="O28" s="271"/>
      <c r="P28" s="235"/>
    </row>
    <row r="29" spans="1:16" s="236" customFormat="1" ht="9" customHeight="1">
      <c r="A29" s="237"/>
      <c r="B29" s="261"/>
      <c r="C29" s="243"/>
      <c r="D29" s="243"/>
      <c r="E29" s="244"/>
      <c r="F29" s="243"/>
      <c r="G29" s="262"/>
      <c r="H29" s="232"/>
      <c r="I29" s="256"/>
      <c r="J29" s="765" t="s">
        <v>162</v>
      </c>
      <c r="K29" s="256"/>
      <c r="L29" s="243"/>
      <c r="M29" s="241"/>
      <c r="N29" s="232"/>
      <c r="O29" s="271"/>
      <c r="P29" s="235"/>
    </row>
    <row r="30" spans="1:16" s="236" customFormat="1" ht="9" customHeight="1">
      <c r="A30" s="237"/>
      <c r="B30" s="263"/>
      <c r="C30" s="232"/>
      <c r="D30" s="232"/>
      <c r="E30" s="248"/>
      <c r="F30" s="232"/>
      <c r="G30" s="264"/>
      <c r="H30" s="249"/>
      <c r="I30" s="250"/>
      <c r="J30" s="766" t="s">
        <v>147</v>
      </c>
      <c r="K30" s="268"/>
      <c r="L30" s="243"/>
      <c r="M30" s="241"/>
      <c r="N30" s="232"/>
      <c r="O30" s="271"/>
      <c r="P30" s="235"/>
    </row>
    <row r="31" spans="1:16" s="236" customFormat="1" ht="9" customHeight="1">
      <c r="A31" s="265"/>
      <c r="B31" s="228"/>
      <c r="C31" s="253" t="s">
        <v>55</v>
      </c>
      <c r="D31" s="253"/>
      <c r="E31" s="254"/>
      <c r="F31" s="253"/>
      <c r="G31" s="266"/>
      <c r="H31" s="232"/>
      <c r="I31" s="256"/>
      <c r="J31" s="763" t="s">
        <v>180</v>
      </c>
      <c r="K31" s="272"/>
      <c r="L31" s="257"/>
      <c r="M31" s="241"/>
      <c r="N31" s="232"/>
      <c r="O31" s="271"/>
      <c r="P31" s="235"/>
    </row>
    <row r="32" spans="1:16" s="236" customFormat="1" ht="9" customHeight="1">
      <c r="A32" s="237"/>
      <c r="B32" s="238"/>
      <c r="C32" s="253"/>
      <c r="D32" s="253"/>
      <c r="E32" s="254"/>
      <c r="F32" s="253"/>
      <c r="G32" s="258"/>
      <c r="H32" s="240"/>
      <c r="I32" s="256"/>
      <c r="J32" s="232"/>
      <c r="K32" s="241"/>
      <c r="L32" s="243"/>
      <c r="M32" s="241"/>
      <c r="N32" s="232"/>
      <c r="O32" s="271"/>
      <c r="P32" s="235"/>
    </row>
    <row r="33" spans="1:16" s="236" customFormat="1" ht="9" customHeight="1">
      <c r="A33" s="237"/>
      <c r="B33" s="261"/>
      <c r="C33" s="243"/>
      <c r="D33" s="243"/>
      <c r="E33" s="244"/>
      <c r="F33" s="243"/>
      <c r="G33" s="273"/>
      <c r="H33" s="275" t="s">
        <v>162</v>
      </c>
      <c r="I33" s="267"/>
      <c r="J33" s="232"/>
      <c r="K33" s="241"/>
      <c r="L33" s="243"/>
      <c r="M33" s="241"/>
      <c r="N33" s="232"/>
      <c r="O33" s="271"/>
      <c r="P33" s="235"/>
    </row>
    <row r="34" spans="1:16" s="236" customFormat="1" ht="9" customHeight="1">
      <c r="A34" s="237"/>
      <c r="B34" s="263"/>
      <c r="C34" s="232"/>
      <c r="D34" s="232"/>
      <c r="E34" s="248"/>
      <c r="F34" s="249"/>
      <c r="G34" s="274"/>
      <c r="H34" s="276" t="s">
        <v>147</v>
      </c>
      <c r="I34" s="268"/>
      <c r="J34" s="243"/>
      <c r="K34" s="241"/>
      <c r="L34" s="243"/>
      <c r="M34" s="241"/>
      <c r="N34" s="232"/>
      <c r="O34" s="271"/>
      <c r="P34" s="235"/>
    </row>
    <row r="35" spans="1:16" s="236" customFormat="1" ht="9" customHeight="1">
      <c r="A35" s="227"/>
      <c r="B35" s="228">
        <v>2</v>
      </c>
      <c r="C35" s="229" t="s">
        <v>226</v>
      </c>
      <c r="D35" s="229"/>
      <c r="E35" s="230"/>
      <c r="F35" s="229"/>
      <c r="G35" s="277"/>
      <c r="H35" s="243"/>
      <c r="I35" s="241"/>
      <c r="J35" s="257"/>
      <c r="K35" s="246"/>
      <c r="L35" s="243"/>
      <c r="M35" s="241"/>
      <c r="N35" s="232"/>
      <c r="O35" s="271"/>
      <c r="P35" s="235"/>
    </row>
    <row r="36" spans="1:16" s="236" customFormat="1" ht="9" customHeight="1">
      <c r="A36" s="237"/>
      <c r="B36" s="238"/>
      <c r="C36" s="278" t="s">
        <v>227</v>
      </c>
      <c r="D36" s="278"/>
      <c r="E36" s="279"/>
      <c r="F36" s="278"/>
      <c r="G36" s="239"/>
      <c r="H36" s="243"/>
      <c r="I36" s="241"/>
      <c r="J36" s="259"/>
      <c r="K36" s="260"/>
      <c r="L36" s="243"/>
      <c r="M36" s="241"/>
      <c r="N36" s="232"/>
      <c r="O36" s="271"/>
      <c r="P36" s="235"/>
    </row>
    <row r="37" spans="1:16" s="236" customFormat="1" ht="9" customHeight="1">
      <c r="A37" s="242"/>
      <c r="B37" s="261"/>
      <c r="C37" s="243"/>
      <c r="D37" s="243"/>
      <c r="E37" s="244"/>
      <c r="F37" s="243"/>
      <c r="G37" s="262"/>
      <c r="H37" s="243"/>
      <c r="I37" s="241"/>
      <c r="J37" s="243"/>
      <c r="K37" s="241"/>
      <c r="L37" s="241"/>
      <c r="M37" s="241"/>
      <c r="N37" s="280"/>
      <c r="O37" s="281"/>
      <c r="P37" s="235"/>
    </row>
    <row r="38" spans="1:16" s="236" customFormat="1" ht="9" customHeight="1">
      <c r="A38" s="242"/>
      <c r="B38" s="261"/>
      <c r="C38" s="243"/>
      <c r="D38" s="243"/>
      <c r="E38" s="244"/>
      <c r="F38" s="243"/>
      <c r="G38" s="262"/>
      <c r="H38" s="243"/>
      <c r="I38" s="241"/>
      <c r="O38" s="281"/>
      <c r="P38" s="235"/>
    </row>
    <row r="39" spans="1:16" s="236" customFormat="1" ht="9" customHeight="1">
      <c r="A39" s="238"/>
      <c r="B39" s="261"/>
      <c r="C39" s="243"/>
      <c r="D39" s="243"/>
      <c r="E39" s="244"/>
      <c r="F39" s="243"/>
      <c r="G39" s="262"/>
      <c r="H39" s="243"/>
      <c r="I39" s="241"/>
      <c r="J39" s="270"/>
      <c r="O39" s="271"/>
      <c r="P39" s="235"/>
    </row>
    <row r="40" spans="1:16" s="236" customFormat="1" ht="9" customHeight="1">
      <c r="A40" s="242"/>
      <c r="B40" s="238"/>
      <c r="C40" s="243"/>
      <c r="D40" s="243"/>
      <c r="E40" s="244"/>
      <c r="F40" s="243"/>
      <c r="G40" s="260"/>
      <c r="H40" s="240"/>
      <c r="I40" s="241"/>
      <c r="J40" s="251"/>
      <c r="K40" s="282"/>
      <c r="L40" s="249"/>
      <c r="M40" s="274"/>
      <c r="N40" s="280"/>
      <c r="O40" s="283"/>
      <c r="P40" s="235"/>
    </row>
    <row r="41" spans="1:16" s="236" customFormat="1" ht="9" customHeight="1">
      <c r="A41" s="242"/>
      <c r="B41" s="261"/>
      <c r="C41" s="243"/>
      <c r="D41" s="243"/>
      <c r="E41" s="244"/>
      <c r="F41" s="243"/>
      <c r="G41" s="262"/>
      <c r="H41" s="270"/>
      <c r="I41" s="246"/>
      <c r="J41" s="243"/>
      <c r="K41" s="256"/>
      <c r="L41" s="257"/>
      <c r="M41" s="246"/>
      <c r="N41" s="243"/>
      <c r="O41" s="271"/>
      <c r="P41" s="235"/>
    </row>
    <row r="42" spans="1:16" s="236" customFormat="1" ht="9" customHeight="1">
      <c r="A42" s="242"/>
      <c r="B42" s="261"/>
      <c r="C42" s="243"/>
      <c r="D42" s="243"/>
      <c r="E42" s="244"/>
      <c r="F42" s="249"/>
      <c r="G42" s="274"/>
      <c r="H42" s="270"/>
      <c r="I42" s="260"/>
      <c r="J42" s="243"/>
      <c r="K42" s="256"/>
      <c r="L42" s="259"/>
      <c r="M42" s="260"/>
      <c r="N42" s="243"/>
      <c r="O42" s="271"/>
      <c r="P42" s="235"/>
    </row>
    <row r="43" spans="1:16" s="236" customFormat="1" ht="9" customHeight="1">
      <c r="A43" s="242"/>
      <c r="B43" s="261"/>
      <c r="C43" s="243"/>
      <c r="D43" s="243"/>
      <c r="E43" s="244"/>
      <c r="F43" s="243"/>
      <c r="G43" s="262"/>
      <c r="H43" s="243"/>
      <c r="I43" s="241"/>
      <c r="J43" s="232"/>
      <c r="K43" s="256"/>
      <c r="L43" s="243"/>
      <c r="M43" s="241"/>
      <c r="N43" s="243"/>
      <c r="O43" s="271"/>
      <c r="P43" s="235"/>
    </row>
    <row r="44" spans="1:16" s="236" customFormat="1" ht="9" customHeight="1">
      <c r="A44" s="242"/>
      <c r="B44" s="238"/>
      <c r="C44" s="243"/>
      <c r="D44" s="243"/>
      <c r="E44" s="244"/>
      <c r="F44" s="243"/>
      <c r="G44" s="260"/>
      <c r="H44" s="243"/>
      <c r="I44" s="241"/>
      <c r="J44" s="249"/>
      <c r="K44" s="250"/>
      <c r="L44" s="253"/>
      <c r="M44" s="252"/>
      <c r="N44" s="243"/>
      <c r="O44" s="271"/>
      <c r="P44" s="235"/>
    </row>
    <row r="45" spans="1:16" s="236" customFormat="1" ht="9" customHeight="1">
      <c r="A45" s="242"/>
      <c r="B45" s="261"/>
      <c r="C45" s="243"/>
      <c r="D45" s="243"/>
      <c r="E45" s="244"/>
      <c r="F45" s="243"/>
      <c r="G45" s="262"/>
      <c r="H45" s="243"/>
      <c r="I45" s="241"/>
      <c r="J45" s="232"/>
      <c r="K45" s="256"/>
      <c r="L45" s="232"/>
      <c r="M45" s="272"/>
      <c r="N45" s="243"/>
      <c r="O45" s="271"/>
      <c r="P45" s="235"/>
    </row>
    <row r="46" spans="1:16" s="236" customFormat="1" ht="9" customHeight="1">
      <c r="A46" s="242"/>
      <c r="B46" s="261"/>
      <c r="C46" s="243"/>
      <c r="D46" s="243"/>
      <c r="E46" s="244"/>
      <c r="F46" s="243"/>
      <c r="G46" s="262"/>
      <c r="H46" s="249"/>
      <c r="I46" s="274"/>
      <c r="J46" s="240"/>
      <c r="K46" s="256"/>
      <c r="L46" s="232"/>
      <c r="M46" s="241"/>
      <c r="N46" s="243"/>
      <c r="O46" s="271"/>
      <c r="P46" s="235"/>
    </row>
    <row r="47" spans="1:16" s="236" customFormat="1" ht="9" customHeight="1">
      <c r="A47" s="238"/>
      <c r="B47" s="261"/>
      <c r="C47" s="243"/>
      <c r="D47" s="243"/>
      <c r="E47" s="244"/>
      <c r="F47" s="243"/>
      <c r="G47" s="262"/>
      <c r="H47" s="243"/>
      <c r="I47" s="241"/>
      <c r="J47" s="243"/>
      <c r="K47" s="267"/>
      <c r="L47" s="232"/>
      <c r="M47" s="241"/>
      <c r="N47" s="243"/>
      <c r="O47" s="271"/>
      <c r="P47" s="235"/>
    </row>
    <row r="48" spans="1:16" s="236" customFormat="1" ht="9" customHeight="1">
      <c r="A48" s="242"/>
      <c r="B48" s="238"/>
      <c r="C48" s="243"/>
      <c r="D48" s="243"/>
      <c r="E48" s="244"/>
      <c r="F48" s="243"/>
      <c r="G48" s="260"/>
      <c r="H48" s="240"/>
      <c r="I48" s="241"/>
      <c r="J48" s="253"/>
      <c r="K48" s="268"/>
      <c r="L48" s="243"/>
      <c r="M48" s="241"/>
      <c r="N48" s="243"/>
      <c r="O48" s="271"/>
      <c r="P48" s="235"/>
    </row>
    <row r="49" spans="1:16" s="236" customFormat="1" ht="9" customHeight="1">
      <c r="A49" s="242"/>
      <c r="B49" s="242"/>
      <c r="C49" s="243"/>
      <c r="D49" s="243"/>
      <c r="E49" s="244"/>
      <c r="F49" s="243"/>
      <c r="G49" s="262"/>
      <c r="H49" s="270"/>
      <c r="I49" s="246"/>
      <c r="J49" s="243"/>
      <c r="K49" s="241"/>
      <c r="L49" s="257"/>
      <c r="M49" s="241"/>
      <c r="N49" s="243"/>
      <c r="O49" s="271"/>
      <c r="P49" s="235"/>
    </row>
    <row r="50" spans="1:16" s="236" customFormat="1" ht="9" customHeight="1">
      <c r="A50" s="242"/>
      <c r="B50" s="242"/>
      <c r="C50" s="243"/>
      <c r="D50" s="243"/>
      <c r="E50" s="244"/>
      <c r="F50" s="249"/>
      <c r="G50" s="274"/>
      <c r="H50" s="270"/>
      <c r="I50" s="260"/>
      <c r="J50" s="243"/>
      <c r="K50" s="241"/>
      <c r="L50" s="243"/>
      <c r="M50" s="241"/>
      <c r="N50" s="243"/>
      <c r="O50" s="271"/>
      <c r="P50" s="235"/>
    </row>
    <row r="51" spans="1:16" s="236" customFormat="1" ht="9" customHeight="1">
      <c r="A51" s="284"/>
      <c r="B51" s="261"/>
      <c r="C51" s="240"/>
      <c r="D51" s="240"/>
      <c r="E51" s="285"/>
      <c r="F51" s="240"/>
      <c r="G51" s="286"/>
      <c r="H51" s="243"/>
      <c r="I51" s="241"/>
      <c r="J51" s="257"/>
      <c r="K51" s="246"/>
      <c r="L51" s="243"/>
      <c r="M51" s="241"/>
      <c r="N51" s="243"/>
      <c r="O51" s="271"/>
      <c r="P51" s="235"/>
    </row>
    <row r="52" spans="1:16" s="236" customFormat="1" ht="9" customHeight="1">
      <c r="A52" s="242"/>
      <c r="B52" s="238"/>
      <c r="C52" s="240"/>
      <c r="D52" s="240"/>
      <c r="E52" s="285"/>
      <c r="F52" s="240"/>
      <c r="G52" s="287"/>
      <c r="H52" s="243"/>
      <c r="I52" s="241"/>
      <c r="J52" s="259"/>
      <c r="K52" s="260"/>
      <c r="L52" s="243"/>
      <c r="M52" s="241"/>
      <c r="N52" s="243"/>
      <c r="O52" s="271"/>
      <c r="P52" s="235"/>
    </row>
    <row r="53" spans="1:16" s="236" customFormat="1" ht="9" customHeight="1">
      <c r="A53" s="242"/>
      <c r="B53" s="242"/>
      <c r="C53" s="243"/>
      <c r="D53" s="243"/>
      <c r="E53" s="244"/>
      <c r="F53" s="243"/>
      <c r="G53" s="262"/>
      <c r="H53" s="243"/>
      <c r="I53" s="241"/>
      <c r="J53" s="243"/>
      <c r="K53" s="241"/>
      <c r="L53" s="270"/>
      <c r="M53" s="241"/>
      <c r="N53" s="243"/>
      <c r="O53" s="271"/>
      <c r="P53" s="235"/>
    </row>
    <row r="54" spans="1:17" s="236" customFormat="1" ht="9" customHeight="1">
      <c r="A54" s="242"/>
      <c r="B54" s="242"/>
      <c r="C54" s="243"/>
      <c r="D54" s="243"/>
      <c r="E54" s="244"/>
      <c r="F54" s="243"/>
      <c r="G54" s="262"/>
      <c r="H54" s="243"/>
      <c r="I54" s="241"/>
      <c r="J54" s="249"/>
      <c r="K54" s="274"/>
      <c r="L54" s="270"/>
      <c r="M54" s="260"/>
      <c r="N54" s="243"/>
      <c r="O54" s="271"/>
      <c r="P54" s="288"/>
      <c r="Q54" s="289"/>
    </row>
    <row r="55" spans="1:17" s="236" customFormat="1" ht="9" customHeight="1">
      <c r="A55" s="238"/>
      <c r="B55" s="261"/>
      <c r="C55" s="243"/>
      <c r="D55" s="243"/>
      <c r="E55" s="244"/>
      <c r="F55" s="243"/>
      <c r="G55" s="262"/>
      <c r="H55" s="243"/>
      <c r="I55" s="241"/>
      <c r="J55" s="243"/>
      <c r="K55" s="241"/>
      <c r="L55" s="243"/>
      <c r="M55" s="241"/>
      <c r="N55" s="243"/>
      <c r="O55" s="271"/>
      <c r="P55" s="288"/>
      <c r="Q55" s="289"/>
    </row>
    <row r="56" spans="1:17" s="236" customFormat="1" ht="9" customHeight="1">
      <c r="A56" s="242"/>
      <c r="B56" s="238"/>
      <c r="C56" s="243"/>
      <c r="D56" s="243"/>
      <c r="E56" s="244"/>
      <c r="F56" s="243"/>
      <c r="G56" s="260"/>
      <c r="H56" s="240"/>
      <c r="I56" s="241"/>
      <c r="J56" s="243"/>
      <c r="K56" s="241"/>
      <c r="L56" s="243"/>
      <c r="M56" s="241"/>
      <c r="N56" s="243"/>
      <c r="O56" s="271"/>
      <c r="P56" s="288"/>
      <c r="Q56" s="289"/>
    </row>
    <row r="57" spans="1:17" s="236" customFormat="1" ht="13.5" customHeight="1">
      <c r="A57" s="290"/>
      <c r="B57" s="291"/>
      <c r="C57" s="292" t="s">
        <v>24</v>
      </c>
      <c r="D57" s="292"/>
      <c r="E57" s="293"/>
      <c r="F57" s="292"/>
      <c r="G57" s="293"/>
      <c r="H57" s="294"/>
      <c r="I57" s="294"/>
      <c r="J57" s="295"/>
      <c r="K57" s="296"/>
      <c r="M57" s="296"/>
      <c r="N57" s="297"/>
      <c r="O57" s="271"/>
      <c r="P57" s="288"/>
      <c r="Q57" s="289"/>
    </row>
    <row r="58" spans="1:17" s="236" customFormat="1" ht="9" customHeight="1">
      <c r="A58" s="298"/>
      <c r="B58" s="299"/>
      <c r="C58" s="299"/>
      <c r="D58" s="299"/>
      <c r="E58" s="299"/>
      <c r="F58" s="299"/>
      <c r="G58" s="299"/>
      <c r="H58" s="299"/>
      <c r="I58" s="300"/>
      <c r="J58" s="300"/>
      <c r="K58" s="300"/>
      <c r="L58" s="300"/>
      <c r="M58" s="300"/>
      <c r="N58" s="297"/>
      <c r="O58" s="271"/>
      <c r="P58" s="288"/>
      <c r="Q58" s="289"/>
    </row>
    <row r="59" spans="1:17" s="236" customFormat="1" ht="9" customHeight="1">
      <c r="A59" s="298"/>
      <c r="B59" s="299"/>
      <c r="C59" s="299"/>
      <c r="D59" s="299"/>
      <c r="E59" s="299"/>
      <c r="F59" s="299"/>
      <c r="G59" s="299"/>
      <c r="H59" s="299"/>
      <c r="I59" s="301"/>
      <c r="J59" s="300"/>
      <c r="K59" s="301"/>
      <c r="L59" s="302"/>
      <c r="M59" s="302"/>
      <c r="N59" s="297"/>
      <c r="O59" s="271"/>
      <c r="P59" s="288"/>
      <c r="Q59" s="289"/>
    </row>
    <row r="60" spans="1:17" s="236" customFormat="1" ht="9" customHeight="1">
      <c r="A60" s="298"/>
      <c r="B60" s="299"/>
      <c r="C60" s="299"/>
      <c r="D60" s="299"/>
      <c r="E60" s="299"/>
      <c r="F60" s="299"/>
      <c r="G60" s="299"/>
      <c r="H60" s="299"/>
      <c r="I60" s="301"/>
      <c r="J60" s="300"/>
      <c r="K60" s="301"/>
      <c r="L60" s="302"/>
      <c r="M60" s="302"/>
      <c r="N60" s="297"/>
      <c r="O60" s="271"/>
      <c r="P60" s="288"/>
      <c r="Q60" s="289"/>
    </row>
    <row r="61" spans="1:17" s="236" customFormat="1" ht="9" customHeight="1">
      <c r="A61" s="303"/>
      <c r="B61" s="299"/>
      <c r="C61" s="299"/>
      <c r="D61" s="299"/>
      <c r="E61" s="299"/>
      <c r="F61" s="299"/>
      <c r="G61" s="299"/>
      <c r="H61" s="299"/>
      <c r="I61" s="301"/>
      <c r="J61" s="300"/>
      <c r="K61" s="301"/>
      <c r="L61" s="302"/>
      <c r="M61" s="302"/>
      <c r="N61" s="297"/>
      <c r="O61" s="271"/>
      <c r="P61" s="288"/>
      <c r="Q61" s="289"/>
    </row>
    <row r="62" spans="1:17" s="236" customFormat="1" ht="9" customHeight="1">
      <c r="A62" s="303"/>
      <c r="B62" s="299"/>
      <c r="C62" s="299"/>
      <c r="D62" s="299"/>
      <c r="E62" s="299"/>
      <c r="F62" s="299"/>
      <c r="G62" s="299"/>
      <c r="H62" s="299"/>
      <c r="I62" s="296"/>
      <c r="J62" s="300"/>
      <c r="K62" s="296"/>
      <c r="L62" s="302"/>
      <c r="M62" s="296"/>
      <c r="N62" s="297"/>
      <c r="O62" s="271"/>
      <c r="P62" s="288"/>
      <c r="Q62" s="289"/>
    </row>
    <row r="63" spans="1:17" s="236" customFormat="1" ht="9" customHeight="1">
      <c r="A63" s="298"/>
      <c r="B63" s="299"/>
      <c r="C63" s="299"/>
      <c r="D63" s="299"/>
      <c r="E63" s="299"/>
      <c r="F63" s="299"/>
      <c r="G63" s="299"/>
      <c r="H63" s="299"/>
      <c r="I63" s="301"/>
      <c r="J63" s="300"/>
      <c r="K63" s="301"/>
      <c r="L63" s="302"/>
      <c r="M63" s="302"/>
      <c r="N63" s="297"/>
      <c r="O63" s="271"/>
      <c r="P63" s="288"/>
      <c r="Q63" s="289"/>
    </row>
    <row r="64" spans="1:17" s="236" customFormat="1" ht="9" customHeight="1">
      <c r="A64" s="298"/>
      <c r="B64" s="299"/>
      <c r="C64" s="299"/>
      <c r="D64" s="299"/>
      <c r="E64" s="299"/>
      <c r="F64" s="299"/>
      <c r="G64" s="299"/>
      <c r="H64" s="299"/>
      <c r="I64" s="301"/>
      <c r="J64" s="300"/>
      <c r="K64" s="301"/>
      <c r="L64" s="302"/>
      <c r="M64" s="302"/>
      <c r="N64" s="297"/>
      <c r="O64" s="271"/>
      <c r="P64" s="288"/>
      <c r="Q64" s="289"/>
    </row>
    <row r="65" spans="1:17" s="236" customFormat="1" ht="9" customHeight="1">
      <c r="A65" s="298"/>
      <c r="B65" s="299"/>
      <c r="C65" s="299"/>
      <c r="D65" s="299"/>
      <c r="E65" s="299"/>
      <c r="F65" s="299"/>
      <c r="G65" s="299"/>
      <c r="H65" s="299"/>
      <c r="I65" s="301"/>
      <c r="J65" s="300"/>
      <c r="K65" s="301"/>
      <c r="L65" s="302"/>
      <c r="M65" s="302"/>
      <c r="N65" s="297"/>
      <c r="O65" s="271"/>
      <c r="P65" s="288"/>
      <c r="Q65" s="289"/>
    </row>
    <row r="66" spans="1:17" s="236" customFormat="1" ht="9" customHeight="1">
      <c r="A66" s="304"/>
      <c r="B66" s="304"/>
      <c r="C66" s="297"/>
      <c r="D66" s="297"/>
      <c r="E66" s="288"/>
      <c r="F66" s="305"/>
      <c r="G66" s="274"/>
      <c r="H66" s="306"/>
      <c r="I66" s="283"/>
      <c r="J66" s="297"/>
      <c r="K66" s="271"/>
      <c r="L66" s="297"/>
      <c r="M66" s="271"/>
      <c r="N66" s="297"/>
      <c r="O66" s="271"/>
      <c r="P66" s="288"/>
      <c r="Q66" s="289"/>
    </row>
    <row r="67" spans="1:17" s="236" customFormat="1" ht="9" customHeight="1">
      <c r="A67" s="284"/>
      <c r="B67" s="261"/>
      <c r="C67" s="240"/>
      <c r="D67" s="240"/>
      <c r="E67" s="285"/>
      <c r="F67" s="240"/>
      <c r="G67" s="286"/>
      <c r="H67" s="243"/>
      <c r="I67" s="241"/>
      <c r="J67" s="257"/>
      <c r="K67" s="246"/>
      <c r="L67" s="243"/>
      <c r="M67" s="241"/>
      <c r="N67" s="243"/>
      <c r="O67" s="271"/>
      <c r="P67" s="288"/>
      <c r="Q67" s="289"/>
    </row>
    <row r="68" spans="1:17" s="236" customFormat="1" ht="9" customHeight="1">
      <c r="A68" s="242"/>
      <c r="B68" s="238"/>
      <c r="C68" s="240"/>
      <c r="D68" s="240"/>
      <c r="E68" s="285"/>
      <c r="F68" s="240"/>
      <c r="G68" s="287"/>
      <c r="H68" s="243"/>
      <c r="I68" s="241"/>
      <c r="J68" s="259"/>
      <c r="K68" s="260"/>
      <c r="L68" s="243"/>
      <c r="M68" s="241"/>
      <c r="N68" s="243"/>
      <c r="O68" s="271"/>
      <c r="P68" s="288"/>
      <c r="Q68" s="289"/>
    </row>
    <row r="69" spans="1:17" s="54" customFormat="1" ht="9" customHeight="1">
      <c r="A69" s="307"/>
      <c r="B69" s="308"/>
      <c r="C69" s="309"/>
      <c r="D69" s="309"/>
      <c r="E69" s="310"/>
      <c r="F69" s="309"/>
      <c r="G69" s="311"/>
      <c r="H69" s="312"/>
      <c r="I69" s="313"/>
      <c r="J69" s="312"/>
      <c r="K69" s="313"/>
      <c r="L69" s="312"/>
      <c r="M69" s="313"/>
      <c r="N69" s="312"/>
      <c r="O69" s="313"/>
      <c r="P69" s="91"/>
      <c r="Q69" s="94"/>
    </row>
    <row r="70" spans="1:16" s="325" customFormat="1" ht="6" customHeight="1">
      <c r="A70" s="307"/>
      <c r="B70" s="314"/>
      <c r="C70" s="315"/>
      <c r="D70" s="315"/>
      <c r="E70" s="316"/>
      <c r="F70" s="315"/>
      <c r="G70" s="317"/>
      <c r="H70" s="318"/>
      <c r="I70" s="319"/>
      <c r="J70" s="320"/>
      <c r="K70" s="321"/>
      <c r="L70" s="320"/>
      <c r="M70" s="321"/>
      <c r="N70" s="322"/>
      <c r="O70" s="323"/>
      <c r="P70" s="324"/>
    </row>
    <row r="71" ht="15.75" customHeight="1"/>
    <row r="72" ht="9" customHeight="1"/>
  </sheetData>
  <sheetProtection/>
  <mergeCells count="1">
    <mergeCell ref="E2:N2"/>
  </mergeCells>
  <conditionalFormatting sqref="M40 K44 G10 G18 G26 G34 G42 G50 K54 G66 I46 I30 I14 K22">
    <cfRule type="expression" priority="15" dxfId="2" stopIfTrue="1">
      <formula>$L$1="CU"</formula>
    </cfRule>
  </conditionalFormatting>
  <conditionalFormatting sqref="F10 H30 F18 F26 F34 F42 F50 J54 J22 L40 H14 F66 H46 J44">
    <cfRule type="expression" priority="12" dxfId="10" stopIfTrue="1">
      <formula>AND($L$1="CU",F10="Umpire")</formula>
    </cfRule>
    <cfRule type="expression" priority="13" dxfId="9" stopIfTrue="1">
      <formula>AND($L$1="CU",F10&lt;&gt;"Umpire",G10&lt;&gt;"")</formula>
    </cfRule>
    <cfRule type="expression" priority="14" dxfId="8" stopIfTrue="1">
      <formula>AND($L$1="CU",F10&lt;&gt;"Umpire")</formula>
    </cfRule>
  </conditionalFormatting>
  <conditionalFormatting sqref="B67 B11 B15 B19 B23 B27 B31 B35 B39 B43 B47 B51 B55 B7">
    <cfRule type="expression" priority="11" dxfId="283" stopIfTrue="1">
      <formula>AND($B7&lt;5,$C7&gt;0)</formula>
    </cfRule>
  </conditionalFormatting>
  <conditionalFormatting sqref="F67 F7 D7 F11 D11 F15 D15 F19 D19 F23 D23 F31 D31 F35 D35 F39 D39 F43 D43 F47 D47 F51 D51 F55 D55 D67 F27 D27">
    <cfRule type="expression" priority="10" dxfId="0" stopIfTrue="1">
      <formula>AND($B7&lt;5,$C7&gt;0)</formula>
    </cfRule>
  </conditionalFormatting>
  <conditionalFormatting sqref="F68 F8 C12:D12 F12 C16:D16 F16 C20:D20 F20 C24:D24 F24 C32:D32 F32 C36:D36 F36 C40:D40 F40 C44:D44 F44 C48:D48 F48 C52:D52 F52 C56:D56 F56 C68:D68 C8:D8 H34 H26 C28:D28 F28">
    <cfRule type="expression" priority="9" dxfId="0" stopIfTrue="1">
      <formula>AND($B7&lt;5,$C7&gt;0)</formula>
    </cfRule>
  </conditionalFormatting>
  <conditionalFormatting sqref="C7 C11 C15 C19 C23 C31 C35 C39 C43 C47 C51 C55 C67 H33 H25 C27">
    <cfRule type="cellIs" priority="7" dxfId="4" operator="equal" stopIfTrue="1">
      <formula>"Bye"</formula>
    </cfRule>
    <cfRule type="expression" priority="8" dxfId="0" stopIfTrue="1">
      <formula>AND($B7&lt;5,$C7&gt;0)</formula>
    </cfRule>
  </conditionalFormatting>
  <conditionalFormatting sqref="J30">
    <cfRule type="expression" priority="6" dxfId="0" stopIfTrue="1">
      <formula>AND($B29&lt;5,$C29&gt;0)</formula>
    </cfRule>
  </conditionalFormatting>
  <conditionalFormatting sqref="J29">
    <cfRule type="cellIs" priority="4" dxfId="4" operator="equal" stopIfTrue="1">
      <formula>"Bye"</formula>
    </cfRule>
    <cfRule type="expression" priority="5" dxfId="0" stopIfTrue="1">
      <formula>AND($B29&lt;5,$C29&gt;0)</formula>
    </cfRule>
  </conditionalFormatting>
  <conditionalFormatting sqref="J48 L44">
    <cfRule type="expression" priority="3" dxfId="0" stopIfTrue="1">
      <formula>AND($B43&lt;5,$C43&gt;0)</formula>
    </cfRule>
  </conditionalFormatting>
  <conditionalFormatting sqref="J47 L43">
    <cfRule type="cellIs" priority="1" dxfId="4" operator="equal" stopIfTrue="1">
      <formula>"Bye"</formula>
    </cfRule>
    <cfRule type="expression" priority="2" dxfId="0" stopIfTrue="1">
      <formula>AND($B43&lt;5,$C43&gt;0)</formula>
    </cfRule>
  </conditionalFormatting>
  <printOptions horizontalCentered="1"/>
  <pageMargins left="0.35433070866141736" right="0.35433070866141736" top="0.3937007874015748" bottom="0.3937007874015748" header="0" footer="0"/>
  <pageSetup fitToHeight="1" fitToWidth="1"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Q70"/>
  <sheetViews>
    <sheetView showGridLines="0" showZeros="0" zoomScalePageLayoutView="0" workbookViewId="0" topLeftCell="A1">
      <selection activeCell="L21" sqref="L21:L23"/>
    </sheetView>
  </sheetViews>
  <sheetFormatPr defaultColWidth="9.140625" defaultRowHeight="12.75"/>
  <cols>
    <col min="1" max="1" width="3.28125" style="0" customWidth="1"/>
    <col min="2" max="2" width="7.00390625" style="0" customWidth="1"/>
    <col min="3" max="3" width="12.7109375" style="0" customWidth="1"/>
    <col min="4" max="4" width="2.7109375" style="0" customWidth="1"/>
    <col min="5" max="5" width="7.7109375" style="0" customWidth="1"/>
    <col min="6" max="6" width="5.8515625" style="0" customWidth="1"/>
    <col min="7" max="7" width="1.7109375" style="96" customWidth="1"/>
    <col min="8" max="8" width="10.7109375" style="326" customWidth="1"/>
    <col min="9" max="9" width="1.7109375" style="327" customWidth="1"/>
    <col min="10" max="10" width="10.7109375" style="326" customWidth="1"/>
    <col min="11" max="11" width="1.7109375" style="328" customWidth="1"/>
    <col min="12" max="12" width="10.7109375" style="326" customWidth="1"/>
    <col min="13" max="13" width="1.7109375" style="327" customWidth="1"/>
    <col min="14" max="14" width="10.7109375" style="326" customWidth="1"/>
    <col min="15" max="15" width="1.7109375" style="328" customWidth="1"/>
    <col min="16" max="16" width="0" style="0" hidden="1" customWidth="1"/>
  </cols>
  <sheetData>
    <row r="1" spans="1:15" s="204" customFormat="1" ht="25.5" customHeight="1">
      <c r="A1" s="198"/>
      <c r="B1" s="199"/>
      <c r="C1" s="199"/>
      <c r="D1" s="145"/>
      <c r="E1" s="145" t="s">
        <v>224</v>
      </c>
      <c r="F1" s="200"/>
      <c r="G1" s="145"/>
      <c r="H1" s="202"/>
      <c r="I1" s="201"/>
      <c r="J1" s="202"/>
      <c r="K1" s="201"/>
      <c r="L1" s="203"/>
      <c r="M1" s="201"/>
      <c r="N1" s="8"/>
      <c r="O1" s="5"/>
    </row>
    <row r="2" spans="1:15" s="18" customFormat="1" ht="15">
      <c r="A2" s="205"/>
      <c r="B2" s="13" t="s">
        <v>25</v>
      </c>
      <c r="C2" s="17"/>
      <c r="D2" s="206"/>
      <c r="E2" s="776" t="s">
        <v>16</v>
      </c>
      <c r="F2" s="776"/>
      <c r="G2" s="776"/>
      <c r="H2" s="776"/>
      <c r="I2" s="776"/>
      <c r="J2" s="776"/>
      <c r="K2" s="776"/>
      <c r="L2" s="776"/>
      <c r="M2" s="776"/>
      <c r="N2" s="776"/>
      <c r="O2" s="17"/>
    </row>
    <row r="3" spans="1:15" s="211" customFormat="1" ht="11.25" customHeight="1">
      <c r="A3" s="207"/>
      <c r="B3" s="207"/>
      <c r="C3" s="207"/>
      <c r="D3" s="207"/>
      <c r="E3" s="207"/>
      <c r="F3" s="208"/>
      <c r="G3" s="20"/>
      <c r="H3" s="208" t="s">
        <v>222</v>
      </c>
      <c r="I3" s="209"/>
      <c r="J3" s="208"/>
      <c r="K3" s="210"/>
      <c r="L3" s="19"/>
      <c r="M3" s="210"/>
      <c r="N3" s="19"/>
      <c r="O3" s="210" t="s">
        <v>23</v>
      </c>
    </row>
    <row r="4" spans="1:15" s="217" customFormat="1" ht="11.25" customHeight="1" thickBot="1">
      <c r="A4" s="24"/>
      <c r="B4" s="24"/>
      <c r="C4" s="24"/>
      <c r="D4" s="24"/>
      <c r="E4" s="212"/>
      <c r="F4" s="24"/>
      <c r="G4" s="26"/>
      <c r="H4" s="213"/>
      <c r="I4" s="26"/>
      <c r="J4" s="214"/>
      <c r="K4" s="215"/>
      <c r="L4" s="24"/>
      <c r="M4" s="26"/>
      <c r="N4" s="24"/>
      <c r="O4" s="216" t="s">
        <v>18</v>
      </c>
    </row>
    <row r="5" spans="1:15" s="22" customFormat="1" ht="9.75">
      <c r="A5" s="29"/>
      <c r="B5" s="30"/>
      <c r="C5" s="33"/>
      <c r="D5" s="33"/>
      <c r="E5" s="218"/>
      <c r="F5" s="33"/>
      <c r="G5" s="34"/>
      <c r="H5" s="30"/>
      <c r="I5" s="34"/>
      <c r="J5" s="30"/>
      <c r="K5" s="34"/>
      <c r="L5" s="30"/>
      <c r="M5" s="34"/>
      <c r="N5" s="30"/>
      <c r="O5" s="35"/>
    </row>
    <row r="6" spans="1:15" s="22" customFormat="1" ht="3.75" customHeight="1">
      <c r="A6" s="219"/>
      <c r="B6" s="220"/>
      <c r="C6" s="221"/>
      <c r="D6" s="221"/>
      <c r="E6" s="222"/>
      <c r="F6" s="221"/>
      <c r="G6" s="223"/>
      <c r="H6" s="224"/>
      <c r="I6" s="225"/>
      <c r="J6" s="224"/>
      <c r="K6" s="225"/>
      <c r="L6" s="224"/>
      <c r="M6" s="225"/>
      <c r="N6" s="224"/>
      <c r="O6" s="226"/>
    </row>
    <row r="7" spans="1:16" s="236" customFormat="1" ht="10.5" customHeight="1">
      <c r="A7" s="227"/>
      <c r="B7" s="228">
        <v>1</v>
      </c>
      <c r="C7" s="229" t="s">
        <v>77</v>
      </c>
      <c r="D7" s="229" t="s">
        <v>78</v>
      </c>
      <c r="E7" s="230"/>
      <c r="F7" s="229"/>
      <c r="G7" s="231"/>
      <c r="H7" s="232"/>
      <c r="I7" s="233"/>
      <c r="J7" s="232"/>
      <c r="K7" s="233"/>
      <c r="L7" s="232"/>
      <c r="M7" s="233"/>
      <c r="N7" s="232"/>
      <c r="O7" s="234"/>
      <c r="P7" s="235"/>
    </row>
    <row r="8" spans="1:16" s="236" customFormat="1" ht="9" customHeight="1">
      <c r="A8" s="237"/>
      <c r="B8" s="238"/>
      <c r="C8" s="229" t="s">
        <v>83</v>
      </c>
      <c r="D8" s="229" t="s">
        <v>84</v>
      </c>
      <c r="E8" s="230"/>
      <c r="F8" s="229"/>
      <c r="G8" s="239"/>
      <c r="H8" s="240"/>
      <c r="I8" s="241"/>
      <c r="J8" s="232"/>
      <c r="K8" s="233"/>
      <c r="L8" s="232"/>
      <c r="M8" s="233"/>
      <c r="N8" s="232"/>
      <c r="O8" s="234"/>
      <c r="P8" s="235"/>
    </row>
    <row r="9" spans="1:16" s="236" customFormat="1" ht="9" customHeight="1">
      <c r="A9" s="237"/>
      <c r="B9" s="242"/>
      <c r="C9" s="243"/>
      <c r="D9" s="243"/>
      <c r="E9" s="244"/>
      <c r="F9" s="243"/>
      <c r="G9" s="245"/>
      <c r="H9" s="760" t="s">
        <v>77</v>
      </c>
      <c r="I9" s="246"/>
      <c r="J9" s="232"/>
      <c r="K9" s="233"/>
      <c r="L9" s="232"/>
      <c r="M9" s="233"/>
      <c r="N9" s="232"/>
      <c r="O9" s="234"/>
      <c r="P9" s="235"/>
    </row>
    <row r="10" spans="1:16" s="236" customFormat="1" ht="9" customHeight="1">
      <c r="A10" s="237"/>
      <c r="B10" s="247"/>
      <c r="C10" s="232"/>
      <c r="D10" s="232"/>
      <c r="E10" s="248"/>
      <c r="F10" s="249"/>
      <c r="G10" s="250"/>
      <c r="H10" s="761" t="s">
        <v>83</v>
      </c>
      <c r="I10" s="252"/>
      <c r="J10" s="243"/>
      <c r="K10" s="241"/>
      <c r="L10" s="232"/>
      <c r="M10" s="233"/>
      <c r="N10" s="232"/>
      <c r="O10" s="234"/>
      <c r="P10" s="235"/>
    </row>
    <row r="11" spans="1:16" s="236" customFormat="1" ht="9" customHeight="1">
      <c r="A11" s="237"/>
      <c r="B11" s="228"/>
      <c r="C11" s="253" t="s">
        <v>135</v>
      </c>
      <c r="D11" s="253" t="s">
        <v>136</v>
      </c>
      <c r="E11" s="254"/>
      <c r="F11" s="253"/>
      <c r="G11" s="255"/>
      <c r="H11" s="762" t="s">
        <v>189</v>
      </c>
      <c r="I11" s="256"/>
      <c r="J11" s="257"/>
      <c r="K11" s="246"/>
      <c r="L11" s="232"/>
      <c r="M11" s="233"/>
      <c r="N11" s="232"/>
      <c r="O11" s="234"/>
      <c r="P11" s="235"/>
    </row>
    <row r="12" spans="1:16" s="236" customFormat="1" ht="9" customHeight="1">
      <c r="A12" s="237"/>
      <c r="B12" s="238"/>
      <c r="C12" s="253" t="s">
        <v>105</v>
      </c>
      <c r="D12" s="253" t="s">
        <v>80</v>
      </c>
      <c r="E12" s="254"/>
      <c r="F12" s="253"/>
      <c r="G12" s="258"/>
      <c r="H12" s="762"/>
      <c r="I12" s="256"/>
      <c r="J12" s="259"/>
      <c r="K12" s="260"/>
      <c r="L12" s="232"/>
      <c r="M12" s="233"/>
      <c r="N12" s="232"/>
      <c r="O12" s="234"/>
      <c r="P12" s="235"/>
    </row>
    <row r="13" spans="1:16" s="236" customFormat="1" ht="9" customHeight="1">
      <c r="A13" s="237"/>
      <c r="B13" s="261"/>
      <c r="C13" s="243"/>
      <c r="D13" s="243"/>
      <c r="E13" s="244"/>
      <c r="F13" s="243"/>
      <c r="G13" s="262"/>
      <c r="H13" s="763"/>
      <c r="I13" s="256"/>
      <c r="J13" s="760" t="s">
        <v>77</v>
      </c>
      <c r="K13" s="241"/>
      <c r="L13" s="232"/>
      <c r="M13" s="233"/>
      <c r="N13" s="232"/>
      <c r="O13" s="234"/>
      <c r="P13" s="235"/>
    </row>
    <row r="14" spans="1:16" s="236" customFormat="1" ht="9" customHeight="1">
      <c r="A14" s="237"/>
      <c r="B14" s="263"/>
      <c r="C14" s="232"/>
      <c r="D14" s="232"/>
      <c r="E14" s="248"/>
      <c r="F14" s="232"/>
      <c r="G14" s="264"/>
      <c r="H14" s="764"/>
      <c r="I14" s="250"/>
      <c r="J14" s="761" t="s">
        <v>83</v>
      </c>
      <c r="K14" s="252"/>
      <c r="L14" s="243"/>
      <c r="M14" s="241"/>
      <c r="N14" s="232"/>
      <c r="O14" s="234"/>
      <c r="P14" s="235"/>
    </row>
    <row r="15" spans="1:16" s="236" customFormat="1" ht="9" customHeight="1">
      <c r="A15" s="265"/>
      <c r="B15" s="228"/>
      <c r="C15" s="253" t="s">
        <v>97</v>
      </c>
      <c r="D15" s="253" t="s">
        <v>98</v>
      </c>
      <c r="E15" s="254"/>
      <c r="F15" s="253"/>
      <c r="G15" s="266"/>
      <c r="H15" s="763"/>
      <c r="I15" s="256"/>
      <c r="J15" s="763" t="s">
        <v>176</v>
      </c>
      <c r="K15" s="256"/>
      <c r="L15" s="257"/>
      <c r="M15" s="241"/>
      <c r="N15" s="232"/>
      <c r="O15" s="234"/>
      <c r="P15" s="235"/>
    </row>
    <row r="16" spans="1:16" s="236" customFormat="1" ht="9" customHeight="1">
      <c r="A16" s="237"/>
      <c r="B16" s="238"/>
      <c r="C16" s="253" t="s">
        <v>114</v>
      </c>
      <c r="D16" s="253" t="s">
        <v>101</v>
      </c>
      <c r="E16" s="254"/>
      <c r="F16" s="253"/>
      <c r="G16" s="258"/>
      <c r="H16" s="762"/>
      <c r="I16" s="256"/>
      <c r="J16" s="763"/>
      <c r="K16" s="256"/>
      <c r="L16" s="243"/>
      <c r="M16" s="241"/>
      <c r="N16" s="232"/>
      <c r="O16" s="234"/>
      <c r="P16" s="235"/>
    </row>
    <row r="17" spans="1:16" s="236" customFormat="1" ht="9" customHeight="1">
      <c r="A17" s="237"/>
      <c r="B17" s="261"/>
      <c r="C17" s="243"/>
      <c r="D17" s="243"/>
      <c r="E17" s="244"/>
      <c r="F17" s="243"/>
      <c r="G17" s="245"/>
      <c r="H17" s="760" t="s">
        <v>85</v>
      </c>
      <c r="I17" s="267"/>
      <c r="J17" s="763"/>
      <c r="K17" s="256"/>
      <c r="L17" s="243"/>
      <c r="M17" s="241"/>
      <c r="N17" s="232"/>
      <c r="O17" s="234"/>
      <c r="P17" s="235"/>
    </row>
    <row r="18" spans="1:16" s="236" customFormat="1" ht="9" customHeight="1">
      <c r="A18" s="237"/>
      <c r="B18" s="263"/>
      <c r="C18" s="232"/>
      <c r="D18" s="232"/>
      <c r="E18" s="248"/>
      <c r="F18" s="249"/>
      <c r="G18" s="250"/>
      <c r="H18" s="761" t="s">
        <v>99</v>
      </c>
      <c r="I18" s="268"/>
      <c r="J18" s="762"/>
      <c r="K18" s="256"/>
      <c r="L18" s="243"/>
      <c r="M18" s="241"/>
      <c r="N18" s="232"/>
      <c r="O18" s="234"/>
      <c r="P18" s="235"/>
    </row>
    <row r="19" spans="1:16" s="236" customFormat="1" ht="9" customHeight="1">
      <c r="A19" s="237"/>
      <c r="B19" s="228"/>
      <c r="C19" s="253" t="s">
        <v>85</v>
      </c>
      <c r="D19" s="253" t="s">
        <v>86</v>
      </c>
      <c r="E19" s="254"/>
      <c r="F19" s="253"/>
      <c r="G19" s="255"/>
      <c r="H19" s="762" t="s">
        <v>259</v>
      </c>
      <c r="I19" s="241"/>
      <c r="J19" s="769"/>
      <c r="K19" s="267"/>
      <c r="L19" s="243"/>
      <c r="M19" s="241"/>
      <c r="N19" s="232"/>
      <c r="O19" s="234"/>
      <c r="P19" s="235"/>
    </row>
    <row r="20" spans="1:16" s="236" customFormat="1" ht="9" customHeight="1">
      <c r="A20" s="237"/>
      <c r="B20" s="238"/>
      <c r="C20" s="253" t="s">
        <v>99</v>
      </c>
      <c r="D20" s="253" t="s">
        <v>78</v>
      </c>
      <c r="E20" s="254"/>
      <c r="F20" s="253"/>
      <c r="G20" s="258"/>
      <c r="H20" s="762"/>
      <c r="I20" s="241"/>
      <c r="J20" s="770"/>
      <c r="K20" s="269"/>
      <c r="L20" s="243"/>
      <c r="M20" s="241"/>
      <c r="N20" s="232"/>
      <c r="O20" s="234"/>
      <c r="P20" s="235"/>
    </row>
    <row r="21" spans="1:16" s="236" customFormat="1" ht="9" customHeight="1">
      <c r="A21" s="237"/>
      <c r="B21" s="242"/>
      <c r="C21" s="243"/>
      <c r="D21" s="243"/>
      <c r="E21" s="244"/>
      <c r="F21" s="243"/>
      <c r="G21" s="262"/>
      <c r="H21" s="763"/>
      <c r="I21" s="233"/>
      <c r="J21" s="762"/>
      <c r="K21" s="256"/>
      <c r="L21" s="772" t="s">
        <v>77</v>
      </c>
      <c r="M21" s="241"/>
      <c r="N21" s="232"/>
      <c r="O21" s="234"/>
      <c r="P21" s="235"/>
    </row>
    <row r="22" spans="1:16" s="236" customFormat="1" ht="9" customHeight="1">
      <c r="A22" s="237"/>
      <c r="B22" s="247"/>
      <c r="C22" s="232"/>
      <c r="D22" s="232"/>
      <c r="E22" s="248"/>
      <c r="F22" s="232"/>
      <c r="G22" s="264"/>
      <c r="H22" s="763"/>
      <c r="I22" s="233"/>
      <c r="J22" s="764"/>
      <c r="K22" s="250"/>
      <c r="L22" s="773" t="s">
        <v>83</v>
      </c>
      <c r="M22" s="252"/>
      <c r="N22" s="243"/>
      <c r="O22" s="271"/>
      <c r="P22" s="235"/>
    </row>
    <row r="23" spans="1:16" s="236" customFormat="1" ht="9" customHeight="1">
      <c r="A23" s="237"/>
      <c r="B23" s="228"/>
      <c r="C23" s="253" t="s">
        <v>102</v>
      </c>
      <c r="D23" s="253" t="s">
        <v>103</v>
      </c>
      <c r="E23" s="254"/>
      <c r="F23" s="253"/>
      <c r="G23" s="266"/>
      <c r="H23" s="763"/>
      <c r="I23" s="233"/>
      <c r="J23" s="763"/>
      <c r="K23" s="256"/>
      <c r="L23" s="774" t="s">
        <v>254</v>
      </c>
      <c r="M23" s="272"/>
      <c r="N23" s="232"/>
      <c r="O23" s="271"/>
      <c r="P23" s="235"/>
    </row>
    <row r="24" spans="1:16" s="236" customFormat="1" ht="9" customHeight="1">
      <c r="A24" s="237"/>
      <c r="B24" s="238"/>
      <c r="C24" s="253" t="s">
        <v>93</v>
      </c>
      <c r="D24" s="253" t="s">
        <v>94</v>
      </c>
      <c r="E24" s="254"/>
      <c r="F24" s="253"/>
      <c r="G24" s="258"/>
      <c r="H24" s="762"/>
      <c r="I24" s="241"/>
      <c r="J24" s="763"/>
      <c r="K24" s="256"/>
      <c r="L24" s="243"/>
      <c r="M24" s="241"/>
      <c r="N24" s="232"/>
      <c r="O24" s="271"/>
      <c r="P24" s="235"/>
    </row>
    <row r="25" spans="1:16" s="236" customFormat="1" ht="9" customHeight="1">
      <c r="A25" s="237"/>
      <c r="B25" s="242"/>
      <c r="C25" s="243"/>
      <c r="D25" s="243"/>
      <c r="E25" s="244"/>
      <c r="F25" s="243"/>
      <c r="G25" s="273"/>
      <c r="H25" s="765" t="s">
        <v>102</v>
      </c>
      <c r="I25" s="246"/>
      <c r="J25" s="763"/>
      <c r="K25" s="256"/>
      <c r="L25" s="243"/>
      <c r="M25" s="241"/>
      <c r="N25" s="232"/>
      <c r="O25" s="271"/>
      <c r="P25" s="235"/>
    </row>
    <row r="26" spans="1:16" s="236" customFormat="1" ht="9" customHeight="1">
      <c r="A26" s="237"/>
      <c r="B26" s="247"/>
      <c r="C26" s="232"/>
      <c r="D26" s="232"/>
      <c r="E26" s="248"/>
      <c r="F26" s="249"/>
      <c r="G26" s="274"/>
      <c r="H26" s="766" t="s">
        <v>93</v>
      </c>
      <c r="I26" s="252"/>
      <c r="J26" s="762"/>
      <c r="K26" s="256"/>
      <c r="L26" s="243"/>
      <c r="M26" s="241"/>
      <c r="N26" s="232"/>
      <c r="O26" s="271"/>
      <c r="P26" s="235"/>
    </row>
    <row r="27" spans="1:16" s="236" customFormat="1" ht="9" customHeight="1">
      <c r="A27" s="237"/>
      <c r="B27" s="228"/>
      <c r="C27" s="253" t="s">
        <v>106</v>
      </c>
      <c r="D27" s="253" t="s">
        <v>101</v>
      </c>
      <c r="E27" s="254"/>
      <c r="F27" s="253"/>
      <c r="G27" s="255"/>
      <c r="H27" s="762" t="s">
        <v>260</v>
      </c>
      <c r="I27" s="256"/>
      <c r="J27" s="769"/>
      <c r="K27" s="267"/>
      <c r="L27" s="243"/>
      <c r="M27" s="241"/>
      <c r="N27" s="232"/>
      <c r="O27" s="271"/>
      <c r="P27" s="235"/>
    </row>
    <row r="28" spans="1:16" s="236" customFormat="1" ht="9" customHeight="1">
      <c r="A28" s="237"/>
      <c r="B28" s="238"/>
      <c r="C28" s="253" t="s">
        <v>92</v>
      </c>
      <c r="D28" s="253" t="s">
        <v>88</v>
      </c>
      <c r="E28" s="254"/>
      <c r="F28" s="253"/>
      <c r="G28" s="258"/>
      <c r="H28" s="762"/>
      <c r="I28" s="256"/>
      <c r="J28" s="770"/>
      <c r="K28" s="269"/>
      <c r="L28" s="243"/>
      <c r="M28" s="241"/>
      <c r="N28" s="232"/>
      <c r="O28" s="271"/>
      <c r="P28" s="235"/>
    </row>
    <row r="29" spans="1:16" s="236" customFormat="1" ht="9" customHeight="1">
      <c r="A29" s="237"/>
      <c r="B29" s="261"/>
      <c r="C29" s="243"/>
      <c r="D29" s="243"/>
      <c r="E29" s="244"/>
      <c r="F29" s="243"/>
      <c r="G29" s="262"/>
      <c r="H29" s="763"/>
      <c r="I29" s="256"/>
      <c r="J29" s="765" t="s">
        <v>102</v>
      </c>
      <c r="K29" s="256"/>
      <c r="L29" s="243"/>
      <c r="M29" s="241"/>
      <c r="N29" s="232"/>
      <c r="O29" s="271"/>
      <c r="P29" s="235"/>
    </row>
    <row r="30" spans="1:16" s="236" customFormat="1" ht="9" customHeight="1">
      <c r="A30" s="237"/>
      <c r="B30" s="263"/>
      <c r="C30" s="232"/>
      <c r="D30" s="232"/>
      <c r="E30" s="248"/>
      <c r="F30" s="232"/>
      <c r="G30" s="264"/>
      <c r="H30" s="764"/>
      <c r="I30" s="250"/>
      <c r="J30" s="766" t="s">
        <v>93</v>
      </c>
      <c r="K30" s="268"/>
      <c r="L30" s="243"/>
      <c r="M30" s="241"/>
      <c r="N30" s="232"/>
      <c r="O30" s="271"/>
      <c r="P30" s="235"/>
    </row>
    <row r="31" spans="1:16" s="236" customFormat="1" ht="9" customHeight="1">
      <c r="A31" s="265"/>
      <c r="B31" s="228"/>
      <c r="C31" s="253" t="s">
        <v>137</v>
      </c>
      <c r="D31" s="253" t="s">
        <v>138</v>
      </c>
      <c r="E31" s="254"/>
      <c r="F31" s="253"/>
      <c r="G31" s="266"/>
      <c r="H31" s="763"/>
      <c r="I31" s="256"/>
      <c r="J31" s="763" t="s">
        <v>277</v>
      </c>
      <c r="K31" s="272"/>
      <c r="L31" s="257"/>
      <c r="M31" s="241"/>
      <c r="N31" s="232"/>
      <c r="O31" s="271"/>
      <c r="P31" s="235"/>
    </row>
    <row r="32" spans="1:16" s="236" customFormat="1" ht="9" customHeight="1">
      <c r="A32" s="237"/>
      <c r="B32" s="238"/>
      <c r="C32" s="253" t="s">
        <v>100</v>
      </c>
      <c r="D32" s="253" t="s">
        <v>101</v>
      </c>
      <c r="E32" s="254"/>
      <c r="F32" s="253"/>
      <c r="G32" s="258"/>
      <c r="H32" s="762"/>
      <c r="I32" s="256"/>
      <c r="J32" s="232"/>
      <c r="K32" s="241"/>
      <c r="L32" s="243"/>
      <c r="M32" s="241"/>
      <c r="N32" s="232"/>
      <c r="O32" s="271"/>
      <c r="P32" s="235"/>
    </row>
    <row r="33" spans="1:16" s="236" customFormat="1" ht="9" customHeight="1">
      <c r="A33" s="237"/>
      <c r="B33" s="261"/>
      <c r="C33" s="243"/>
      <c r="D33" s="243"/>
      <c r="E33" s="244"/>
      <c r="F33" s="243"/>
      <c r="G33" s="273"/>
      <c r="H33" s="765" t="s">
        <v>87</v>
      </c>
      <c r="I33" s="267"/>
      <c r="J33" s="232"/>
      <c r="K33" s="241"/>
      <c r="L33" s="243"/>
      <c r="M33" s="241"/>
      <c r="N33" s="232"/>
      <c r="O33" s="271"/>
      <c r="P33" s="235"/>
    </row>
    <row r="34" spans="1:16" s="236" customFormat="1" ht="9" customHeight="1">
      <c r="A34" s="237"/>
      <c r="B34" s="263"/>
      <c r="C34" s="232"/>
      <c r="D34" s="232"/>
      <c r="E34" s="248"/>
      <c r="F34" s="249"/>
      <c r="G34" s="274"/>
      <c r="H34" s="766" t="s">
        <v>89</v>
      </c>
      <c r="I34" s="268"/>
      <c r="J34" s="243"/>
      <c r="K34" s="241"/>
      <c r="L34" s="243"/>
      <c r="M34" s="241"/>
      <c r="N34" s="232"/>
      <c r="O34" s="271"/>
      <c r="P34" s="235"/>
    </row>
    <row r="35" spans="1:16" s="236" customFormat="1" ht="9" customHeight="1">
      <c r="A35" s="227"/>
      <c r="B35" s="228">
        <v>2</v>
      </c>
      <c r="C35" s="229" t="s">
        <v>87</v>
      </c>
      <c r="D35" s="229" t="s">
        <v>88</v>
      </c>
      <c r="E35" s="230"/>
      <c r="F35" s="229"/>
      <c r="G35" s="277"/>
      <c r="H35" s="762" t="s">
        <v>174</v>
      </c>
      <c r="I35" s="241"/>
      <c r="J35" s="257"/>
      <c r="K35" s="246"/>
      <c r="L35" s="243"/>
      <c r="M35" s="241"/>
      <c r="N35" s="232"/>
      <c r="O35" s="271"/>
      <c r="P35" s="235"/>
    </row>
    <row r="36" spans="1:16" s="236" customFormat="1" ht="9" customHeight="1">
      <c r="A36" s="237"/>
      <c r="B36" s="238"/>
      <c r="C36" s="278" t="s">
        <v>89</v>
      </c>
      <c r="D36" s="278" t="s">
        <v>90</v>
      </c>
      <c r="E36" s="279"/>
      <c r="F36" s="278"/>
      <c r="G36" s="239"/>
      <c r="H36" s="243"/>
      <c r="I36" s="241"/>
      <c r="J36" s="259"/>
      <c r="K36" s="260"/>
      <c r="L36" s="243"/>
      <c r="M36" s="241"/>
      <c r="N36" s="232"/>
      <c r="O36" s="271"/>
      <c r="P36" s="235"/>
    </row>
    <row r="37" spans="1:16" s="236" customFormat="1" ht="9" customHeight="1">
      <c r="A37" s="242"/>
      <c r="B37" s="261"/>
      <c r="C37" s="243"/>
      <c r="D37" s="243"/>
      <c r="E37" s="244"/>
      <c r="F37" s="243"/>
      <c r="G37" s="262"/>
      <c r="H37" s="243"/>
      <c r="I37" s="241"/>
      <c r="J37" s="243"/>
      <c r="K37" s="241"/>
      <c r="L37" s="241"/>
      <c r="M37" s="241"/>
      <c r="N37" s="280"/>
      <c r="O37" s="281"/>
      <c r="P37" s="235"/>
    </row>
    <row r="38" spans="1:16" s="236" customFormat="1" ht="9" customHeight="1">
      <c r="A38" s="242"/>
      <c r="B38" s="261"/>
      <c r="C38" s="243"/>
      <c r="D38" s="243"/>
      <c r="E38" s="244"/>
      <c r="F38" s="243"/>
      <c r="G38" s="262"/>
      <c r="H38" s="243"/>
      <c r="I38" s="241"/>
      <c r="O38" s="281"/>
      <c r="P38" s="235"/>
    </row>
    <row r="39" spans="1:16" s="236" customFormat="1" ht="9" customHeight="1">
      <c r="A39" s="238"/>
      <c r="B39" s="261"/>
      <c r="C39" s="243"/>
      <c r="D39" s="243"/>
      <c r="E39" s="244"/>
      <c r="F39" s="243"/>
      <c r="G39" s="262"/>
      <c r="H39" s="243"/>
      <c r="I39" s="241"/>
      <c r="J39" s="270"/>
      <c r="O39" s="271"/>
      <c r="P39" s="235"/>
    </row>
    <row r="40" spans="1:16" s="236" customFormat="1" ht="9" customHeight="1">
      <c r="A40" s="242"/>
      <c r="B40" s="238"/>
      <c r="C40" s="243"/>
      <c r="D40" s="243"/>
      <c r="E40" s="244"/>
      <c r="F40" s="243"/>
      <c r="G40" s="260"/>
      <c r="H40" s="240"/>
      <c r="I40" s="241"/>
      <c r="J40" s="251"/>
      <c r="K40" s="282"/>
      <c r="L40" s="249"/>
      <c r="M40" s="274"/>
      <c r="N40" s="280"/>
      <c r="O40" s="283"/>
      <c r="P40" s="235"/>
    </row>
    <row r="41" spans="1:16" s="236" customFormat="1" ht="9" customHeight="1">
      <c r="A41" s="242"/>
      <c r="B41" s="261"/>
      <c r="C41" s="243"/>
      <c r="D41" s="243"/>
      <c r="E41" s="244"/>
      <c r="F41" s="243"/>
      <c r="G41" s="262"/>
      <c r="H41" s="270"/>
      <c r="I41" s="246"/>
      <c r="J41" s="243"/>
      <c r="K41" s="256"/>
      <c r="L41" s="257"/>
      <c r="M41" s="246"/>
      <c r="N41" s="243"/>
      <c r="O41" s="271"/>
      <c r="P41" s="235"/>
    </row>
    <row r="42" spans="1:16" s="236" customFormat="1" ht="9" customHeight="1">
      <c r="A42" s="242"/>
      <c r="B42" s="261"/>
      <c r="C42" s="243"/>
      <c r="D42" s="243"/>
      <c r="E42" s="244"/>
      <c r="F42" s="249"/>
      <c r="G42" s="274"/>
      <c r="H42" s="270"/>
      <c r="I42" s="260"/>
      <c r="J42" s="243"/>
      <c r="K42" s="256"/>
      <c r="L42" s="259"/>
      <c r="M42" s="260"/>
      <c r="N42" s="243"/>
      <c r="O42" s="271"/>
      <c r="P42" s="235"/>
    </row>
    <row r="43" spans="1:16" s="236" customFormat="1" ht="9" customHeight="1">
      <c r="A43" s="242"/>
      <c r="B43" s="261"/>
      <c r="C43" s="243"/>
      <c r="D43" s="243"/>
      <c r="E43" s="244"/>
      <c r="F43" s="243"/>
      <c r="G43" s="262"/>
      <c r="H43" s="243"/>
      <c r="I43" s="241"/>
      <c r="J43" s="232"/>
      <c r="K43" s="256"/>
      <c r="L43" s="243"/>
      <c r="M43" s="241"/>
      <c r="N43" s="243"/>
      <c r="O43" s="271"/>
      <c r="P43" s="235"/>
    </row>
    <row r="44" spans="1:16" s="236" customFormat="1" ht="9" customHeight="1">
      <c r="A44" s="242"/>
      <c r="B44" s="238"/>
      <c r="C44" s="243"/>
      <c r="D44" s="243"/>
      <c r="E44" s="244"/>
      <c r="F44" s="243"/>
      <c r="G44" s="260"/>
      <c r="H44" s="243"/>
      <c r="I44" s="241"/>
      <c r="J44" s="249"/>
      <c r="K44" s="250"/>
      <c r="L44" s="253"/>
      <c r="M44" s="252"/>
      <c r="N44" s="243"/>
      <c r="O44" s="271"/>
      <c r="P44" s="235"/>
    </row>
    <row r="45" spans="1:16" s="236" customFormat="1" ht="9" customHeight="1">
      <c r="A45" s="242"/>
      <c r="B45" s="261"/>
      <c r="C45" s="243"/>
      <c r="D45" s="243"/>
      <c r="E45" s="244"/>
      <c r="F45" s="243"/>
      <c r="G45" s="262"/>
      <c r="H45" s="243"/>
      <c r="I45" s="241"/>
      <c r="J45" s="232"/>
      <c r="K45" s="256"/>
      <c r="L45" s="232"/>
      <c r="M45" s="272"/>
      <c r="N45" s="243"/>
      <c r="O45" s="271"/>
      <c r="P45" s="235"/>
    </row>
    <row r="46" spans="1:16" s="236" customFormat="1" ht="9" customHeight="1">
      <c r="A46" s="242"/>
      <c r="B46" s="261"/>
      <c r="C46" s="243"/>
      <c r="D46" s="243"/>
      <c r="E46" s="244"/>
      <c r="F46" s="243"/>
      <c r="G46" s="262"/>
      <c r="H46" s="249"/>
      <c r="I46" s="274"/>
      <c r="J46" s="240"/>
      <c r="K46" s="256"/>
      <c r="L46" s="232"/>
      <c r="M46" s="241"/>
      <c r="N46" s="243"/>
      <c r="O46" s="271"/>
      <c r="P46" s="235"/>
    </row>
    <row r="47" spans="1:16" s="236" customFormat="1" ht="9" customHeight="1">
      <c r="A47" s="238"/>
      <c r="B47" s="261"/>
      <c r="C47" s="243"/>
      <c r="D47" s="243"/>
      <c r="E47" s="244"/>
      <c r="F47" s="243"/>
      <c r="G47" s="262"/>
      <c r="H47" s="243"/>
      <c r="I47" s="241"/>
      <c r="J47" s="243"/>
      <c r="K47" s="267"/>
      <c r="L47" s="232"/>
      <c r="M47" s="241"/>
      <c r="N47" s="243"/>
      <c r="O47" s="271"/>
      <c r="P47" s="235"/>
    </row>
    <row r="48" spans="1:16" s="236" customFormat="1" ht="9" customHeight="1">
      <c r="A48" s="242"/>
      <c r="B48" s="238"/>
      <c r="C48" s="243"/>
      <c r="D48" s="243"/>
      <c r="E48" s="244"/>
      <c r="F48" s="243"/>
      <c r="G48" s="260"/>
      <c r="H48" s="240"/>
      <c r="I48" s="241"/>
      <c r="J48" s="253"/>
      <c r="K48" s="268"/>
      <c r="L48" s="243"/>
      <c r="M48" s="241"/>
      <c r="N48" s="243"/>
      <c r="O48" s="271"/>
      <c r="P48" s="235"/>
    </row>
    <row r="49" spans="1:16" s="236" customFormat="1" ht="9" customHeight="1">
      <c r="A49" s="242"/>
      <c r="B49" s="242"/>
      <c r="C49" s="243"/>
      <c r="D49" s="243"/>
      <c r="E49" s="244"/>
      <c r="F49" s="243"/>
      <c r="G49" s="262"/>
      <c r="H49" s="270"/>
      <c r="I49" s="246"/>
      <c r="J49" s="243"/>
      <c r="K49" s="241"/>
      <c r="L49" s="257"/>
      <c r="M49" s="241"/>
      <c r="N49" s="243"/>
      <c r="O49" s="271"/>
      <c r="P49" s="235"/>
    </row>
    <row r="50" spans="1:16" s="236" customFormat="1" ht="9" customHeight="1">
      <c r="A50" s="242"/>
      <c r="B50" s="242"/>
      <c r="C50" s="243"/>
      <c r="D50" s="243"/>
      <c r="E50" s="244"/>
      <c r="F50" s="249"/>
      <c r="G50" s="274"/>
      <c r="H50" s="270"/>
      <c r="I50" s="260"/>
      <c r="J50" s="243"/>
      <c r="K50" s="241"/>
      <c r="L50" s="243"/>
      <c r="M50" s="241"/>
      <c r="N50" s="243"/>
      <c r="O50" s="271"/>
      <c r="P50" s="235"/>
    </row>
    <row r="51" spans="1:16" s="236" customFormat="1" ht="9" customHeight="1">
      <c r="A51" s="284"/>
      <c r="B51" s="261"/>
      <c r="C51" s="240"/>
      <c r="D51" s="240"/>
      <c r="E51" s="285"/>
      <c r="F51" s="240"/>
      <c r="G51" s="286"/>
      <c r="H51" s="243"/>
      <c r="I51" s="241"/>
      <c r="J51" s="257"/>
      <c r="K51" s="246"/>
      <c r="L51" s="243"/>
      <c r="M51" s="241"/>
      <c r="N51" s="243"/>
      <c r="O51" s="271"/>
      <c r="P51" s="235"/>
    </row>
    <row r="52" spans="1:16" s="236" customFormat="1" ht="9" customHeight="1">
      <c r="A52" s="242"/>
      <c r="B52" s="238"/>
      <c r="C52" s="240"/>
      <c r="D52" s="240"/>
      <c r="E52" s="285"/>
      <c r="F52" s="240"/>
      <c r="G52" s="287"/>
      <c r="H52" s="243"/>
      <c r="I52" s="241"/>
      <c r="J52" s="259"/>
      <c r="K52" s="260"/>
      <c r="L52" s="243"/>
      <c r="M52" s="241"/>
      <c r="N52" s="243"/>
      <c r="O52" s="271"/>
      <c r="P52" s="235"/>
    </row>
    <row r="53" spans="1:16" s="236" customFormat="1" ht="9" customHeight="1">
      <c r="A53" s="242"/>
      <c r="B53" s="242"/>
      <c r="C53" s="243"/>
      <c r="D53" s="243"/>
      <c r="E53" s="244"/>
      <c r="F53" s="243"/>
      <c r="G53" s="262"/>
      <c r="H53" s="243"/>
      <c r="I53" s="241"/>
      <c r="J53" s="243"/>
      <c r="K53" s="241"/>
      <c r="L53" s="270"/>
      <c r="M53" s="241"/>
      <c r="N53" s="243"/>
      <c r="O53" s="271"/>
      <c r="P53" s="235"/>
    </row>
    <row r="54" spans="1:17" s="236" customFormat="1" ht="9" customHeight="1">
      <c r="A54" s="242"/>
      <c r="B54" s="242"/>
      <c r="C54" s="243"/>
      <c r="D54" s="243"/>
      <c r="E54" s="244"/>
      <c r="F54" s="243"/>
      <c r="G54" s="262"/>
      <c r="H54" s="243"/>
      <c r="I54" s="241"/>
      <c r="J54" s="249"/>
      <c r="K54" s="274"/>
      <c r="L54" s="270"/>
      <c r="M54" s="260"/>
      <c r="N54" s="243"/>
      <c r="O54" s="271"/>
      <c r="P54" s="288"/>
      <c r="Q54" s="289"/>
    </row>
    <row r="55" spans="1:17" s="236" customFormat="1" ht="9" customHeight="1">
      <c r="A55" s="238"/>
      <c r="B55" s="261"/>
      <c r="C55" s="243"/>
      <c r="D55" s="243"/>
      <c r="E55" s="244"/>
      <c r="F55" s="243"/>
      <c r="G55" s="262"/>
      <c r="H55" s="243"/>
      <c r="I55" s="241"/>
      <c r="J55" s="243"/>
      <c r="K55" s="241"/>
      <c r="L55" s="243"/>
      <c r="M55" s="241"/>
      <c r="N55" s="243"/>
      <c r="O55" s="271"/>
      <c r="P55" s="288"/>
      <c r="Q55" s="289"/>
    </row>
    <row r="56" spans="1:17" s="236" customFormat="1" ht="9" customHeight="1">
      <c r="A56" s="242"/>
      <c r="B56" s="238"/>
      <c r="C56" s="243"/>
      <c r="D56" s="243"/>
      <c r="E56" s="244"/>
      <c r="F56" s="243"/>
      <c r="G56" s="260"/>
      <c r="H56" s="240"/>
      <c r="I56" s="241"/>
      <c r="J56" s="243"/>
      <c r="K56" s="241"/>
      <c r="L56" s="243"/>
      <c r="M56" s="241"/>
      <c r="N56" s="243"/>
      <c r="O56" s="271"/>
      <c r="P56" s="288"/>
      <c r="Q56" s="289"/>
    </row>
    <row r="57" spans="1:17" s="236" customFormat="1" ht="13.5" customHeight="1">
      <c r="A57" s="290"/>
      <c r="B57" s="291"/>
      <c r="C57" s="292" t="s">
        <v>24</v>
      </c>
      <c r="D57" s="292"/>
      <c r="E57" s="293"/>
      <c r="F57" s="292"/>
      <c r="G57" s="293"/>
      <c r="H57" s="294"/>
      <c r="I57" s="294"/>
      <c r="J57" s="295"/>
      <c r="K57" s="296"/>
      <c r="M57" s="296"/>
      <c r="N57" s="297"/>
      <c r="O57" s="271"/>
      <c r="P57" s="288"/>
      <c r="Q57" s="289"/>
    </row>
    <row r="58" spans="1:17" s="236" customFormat="1" ht="9" customHeight="1">
      <c r="A58" s="298"/>
      <c r="B58" s="299"/>
      <c r="C58" s="299"/>
      <c r="D58" s="299"/>
      <c r="E58" s="299"/>
      <c r="F58" s="299"/>
      <c r="G58" s="299"/>
      <c r="H58" s="299"/>
      <c r="I58" s="300"/>
      <c r="J58" s="300"/>
      <c r="K58" s="300"/>
      <c r="L58" s="300"/>
      <c r="M58" s="300"/>
      <c r="N58" s="297"/>
      <c r="O58" s="271"/>
      <c r="P58" s="288"/>
      <c r="Q58" s="289"/>
    </row>
    <row r="59" spans="1:17" s="236" customFormat="1" ht="9" customHeight="1">
      <c r="A59" s="298"/>
      <c r="B59" s="299"/>
      <c r="C59" s="299"/>
      <c r="D59" s="299"/>
      <c r="E59" s="299"/>
      <c r="F59" s="299"/>
      <c r="G59" s="299"/>
      <c r="H59" s="299"/>
      <c r="I59" s="301"/>
      <c r="J59" s="300"/>
      <c r="K59" s="301"/>
      <c r="L59" s="302"/>
      <c r="M59" s="302"/>
      <c r="N59" s="297"/>
      <c r="O59" s="271"/>
      <c r="P59" s="288"/>
      <c r="Q59" s="289"/>
    </row>
    <row r="60" spans="1:17" s="236" customFormat="1" ht="9" customHeight="1">
      <c r="A60" s="298"/>
      <c r="B60" s="299"/>
      <c r="C60" s="299"/>
      <c r="D60" s="299"/>
      <c r="E60" s="299"/>
      <c r="F60" s="299"/>
      <c r="G60" s="299"/>
      <c r="H60" s="299"/>
      <c r="I60" s="301"/>
      <c r="J60" s="300"/>
      <c r="K60" s="301"/>
      <c r="L60" s="302"/>
      <c r="M60" s="302"/>
      <c r="N60" s="297"/>
      <c r="O60" s="271"/>
      <c r="P60" s="288"/>
      <c r="Q60" s="289"/>
    </row>
    <row r="61" spans="1:17" s="236" customFormat="1" ht="9" customHeight="1">
      <c r="A61" s="303"/>
      <c r="B61" s="299"/>
      <c r="C61" s="299"/>
      <c r="D61" s="299"/>
      <c r="E61" s="299"/>
      <c r="F61" s="299"/>
      <c r="G61" s="299"/>
      <c r="H61" s="299"/>
      <c r="I61" s="301"/>
      <c r="J61" s="300"/>
      <c r="K61" s="301"/>
      <c r="L61" s="302"/>
      <c r="M61" s="302"/>
      <c r="N61" s="297"/>
      <c r="O61" s="271"/>
      <c r="P61" s="288"/>
      <c r="Q61" s="289"/>
    </row>
    <row r="62" spans="1:17" s="236" customFormat="1" ht="9" customHeight="1">
      <c r="A62" s="303"/>
      <c r="B62" s="299"/>
      <c r="C62" s="299"/>
      <c r="D62" s="299"/>
      <c r="E62" s="299"/>
      <c r="F62" s="299"/>
      <c r="G62" s="299"/>
      <c r="H62" s="299"/>
      <c r="I62" s="296"/>
      <c r="J62" s="300"/>
      <c r="K62" s="296"/>
      <c r="L62" s="302"/>
      <c r="M62" s="296"/>
      <c r="N62" s="297"/>
      <c r="O62" s="271"/>
      <c r="P62" s="288"/>
      <c r="Q62" s="289"/>
    </row>
    <row r="63" spans="1:17" s="236" customFormat="1" ht="9" customHeight="1">
      <c r="A63" s="298"/>
      <c r="B63" s="299"/>
      <c r="C63" s="299"/>
      <c r="D63" s="299"/>
      <c r="E63" s="299"/>
      <c r="F63" s="299"/>
      <c r="G63" s="299"/>
      <c r="H63" s="299"/>
      <c r="I63" s="301"/>
      <c r="J63" s="300"/>
      <c r="K63" s="301"/>
      <c r="L63" s="302"/>
      <c r="M63" s="302"/>
      <c r="N63" s="297"/>
      <c r="O63" s="271"/>
      <c r="P63" s="288"/>
      <c r="Q63" s="289"/>
    </row>
    <row r="64" spans="1:17" s="236" customFormat="1" ht="9" customHeight="1">
      <c r="A64" s="298"/>
      <c r="B64" s="299"/>
      <c r="C64" s="299"/>
      <c r="D64" s="299"/>
      <c r="E64" s="299"/>
      <c r="F64" s="299"/>
      <c r="G64" s="299"/>
      <c r="H64" s="299"/>
      <c r="I64" s="301"/>
      <c r="J64" s="300"/>
      <c r="K64" s="301"/>
      <c r="L64" s="302"/>
      <c r="M64" s="302"/>
      <c r="N64" s="297"/>
      <c r="O64" s="271"/>
      <c r="P64" s="288"/>
      <c r="Q64" s="289"/>
    </row>
    <row r="65" spans="1:17" s="236" customFormat="1" ht="9" customHeight="1">
      <c r="A65" s="298"/>
      <c r="B65" s="299"/>
      <c r="C65" s="299"/>
      <c r="D65" s="299"/>
      <c r="E65" s="299"/>
      <c r="F65" s="299"/>
      <c r="G65" s="299"/>
      <c r="H65" s="299"/>
      <c r="I65" s="301"/>
      <c r="J65" s="300"/>
      <c r="K65" s="301"/>
      <c r="L65" s="302"/>
      <c r="M65" s="302"/>
      <c r="N65" s="297"/>
      <c r="O65" s="271"/>
      <c r="P65" s="288"/>
      <c r="Q65" s="289"/>
    </row>
    <row r="66" spans="1:17" s="236" customFormat="1" ht="9" customHeight="1">
      <c r="A66" s="304"/>
      <c r="B66" s="304"/>
      <c r="C66" s="297"/>
      <c r="D66" s="297"/>
      <c r="E66" s="288"/>
      <c r="F66" s="305"/>
      <c r="G66" s="274"/>
      <c r="H66" s="306"/>
      <c r="I66" s="283"/>
      <c r="J66" s="297"/>
      <c r="K66" s="271"/>
      <c r="L66" s="297"/>
      <c r="M66" s="271"/>
      <c r="N66" s="297"/>
      <c r="O66" s="271"/>
      <c r="P66" s="288"/>
      <c r="Q66" s="289"/>
    </row>
    <row r="67" spans="1:17" s="236" customFormat="1" ht="9" customHeight="1">
      <c r="A67" s="284"/>
      <c r="B67" s="261"/>
      <c r="C67" s="240"/>
      <c r="D67" s="240"/>
      <c r="E67" s="285"/>
      <c r="F67" s="240"/>
      <c r="G67" s="286"/>
      <c r="H67" s="243"/>
      <c r="I67" s="241"/>
      <c r="J67" s="257"/>
      <c r="K67" s="246"/>
      <c r="L67" s="243"/>
      <c r="M67" s="241"/>
      <c r="N67" s="243"/>
      <c r="O67" s="271"/>
      <c r="P67" s="288"/>
      <c r="Q67" s="289"/>
    </row>
    <row r="68" spans="1:17" s="236" customFormat="1" ht="9" customHeight="1">
      <c r="A68" s="242"/>
      <c r="B68" s="238"/>
      <c r="C68" s="240"/>
      <c r="D68" s="240"/>
      <c r="E68" s="285"/>
      <c r="F68" s="240"/>
      <c r="G68" s="287"/>
      <c r="H68" s="243"/>
      <c r="I68" s="241"/>
      <c r="J68" s="259"/>
      <c r="K68" s="260"/>
      <c r="L68" s="243"/>
      <c r="M68" s="241"/>
      <c r="N68" s="243"/>
      <c r="O68" s="271"/>
      <c r="P68" s="288"/>
      <c r="Q68" s="289"/>
    </row>
    <row r="69" spans="1:17" s="54" customFormat="1" ht="9" customHeight="1">
      <c r="A69" s="307"/>
      <c r="B69" s="308"/>
      <c r="C69" s="309"/>
      <c r="D69" s="309"/>
      <c r="E69" s="310"/>
      <c r="F69" s="309"/>
      <c r="G69" s="311"/>
      <c r="H69" s="312"/>
      <c r="I69" s="313"/>
      <c r="J69" s="312"/>
      <c r="K69" s="313"/>
      <c r="L69" s="312"/>
      <c r="M69" s="313"/>
      <c r="N69" s="312"/>
      <c r="O69" s="313"/>
      <c r="P69" s="91"/>
      <c r="Q69" s="94"/>
    </row>
    <row r="70" spans="1:16" s="325" customFormat="1" ht="6" customHeight="1">
      <c r="A70" s="307"/>
      <c r="B70" s="314"/>
      <c r="C70" s="315"/>
      <c r="D70" s="315"/>
      <c r="E70" s="316"/>
      <c r="F70" s="315"/>
      <c r="G70" s="317"/>
      <c r="H70" s="318"/>
      <c r="I70" s="319"/>
      <c r="J70" s="320"/>
      <c r="K70" s="321"/>
      <c r="L70" s="320"/>
      <c r="M70" s="321"/>
      <c r="N70" s="322"/>
      <c r="O70" s="323"/>
      <c r="P70" s="324"/>
    </row>
    <row r="71" ht="15.75" customHeight="1"/>
    <row r="72" ht="9" customHeight="1"/>
  </sheetData>
  <sheetProtection/>
  <mergeCells count="1">
    <mergeCell ref="E2:N2"/>
  </mergeCells>
  <conditionalFormatting sqref="M40 K44 G10 G18 G26 G34 G42 G50 K54 G66 I46 I30 I14 K22">
    <cfRule type="expression" priority="15" dxfId="2" stopIfTrue="1">
      <formula>$L$1="CU"</formula>
    </cfRule>
  </conditionalFormatting>
  <conditionalFormatting sqref="F10 H30 F18 F26 F34 F42 F50 J54 J22 L40 H14 F66 H46 J44">
    <cfRule type="expression" priority="12" dxfId="10" stopIfTrue="1">
      <formula>AND($L$1="CU",F10="Umpire")</formula>
    </cfRule>
    <cfRule type="expression" priority="13" dxfId="9" stopIfTrue="1">
      <formula>AND($L$1="CU",F10&lt;&gt;"Umpire",G10&lt;&gt;"")</formula>
    </cfRule>
    <cfRule type="expression" priority="14" dxfId="8" stopIfTrue="1">
      <formula>AND($L$1="CU",F10&lt;&gt;"Umpire")</formula>
    </cfRule>
  </conditionalFormatting>
  <conditionalFormatting sqref="B67 B11 B15 B19 B23 B27 B31 B35 B39 B43 B47 B51 B55 B7">
    <cfRule type="expression" priority="11" dxfId="283" stopIfTrue="1">
      <formula>AND($B7&lt;5,$C7&gt;0)</formula>
    </cfRule>
  </conditionalFormatting>
  <conditionalFormatting sqref="F67 F7 D7 F11 D11 F15 D15 F19 D19 F23 D23 F27 D27 F31 D31 F35 D35 F39 D39 F43 D43 F47 D47 F51 D51 F55 D55 D67">
    <cfRule type="expression" priority="10" dxfId="0" stopIfTrue="1">
      <formula>AND($B7&lt;5,$C7&gt;0)</formula>
    </cfRule>
  </conditionalFormatting>
  <conditionalFormatting sqref="F68 F8 C12:D12 F12 C16:D16 F16 C20:D20 F20 C24:D24 F24 C28:D28 F28 C32:D32 F32 C36:D36 F36 C40:D40 F40 C44:D44 F44 C48:D48 F48 C52:D52 F52 C56:D56 F56 C68:D68 C8:D8 H34 H26">
    <cfRule type="expression" priority="9" dxfId="0" stopIfTrue="1">
      <formula>AND($B7&lt;5,$C7&gt;0)</formula>
    </cfRule>
  </conditionalFormatting>
  <conditionalFormatting sqref="C7 C11 C15 C19 C23 C27 C31 C35 C39 C43 C47 C51 C55 C67 H33 H25">
    <cfRule type="cellIs" priority="7" dxfId="4" operator="equal" stopIfTrue="1">
      <formula>"Bye"</formula>
    </cfRule>
    <cfRule type="expression" priority="8" dxfId="0" stopIfTrue="1">
      <formula>AND($B7&lt;5,$C7&gt;0)</formula>
    </cfRule>
  </conditionalFormatting>
  <conditionalFormatting sqref="J30">
    <cfRule type="expression" priority="6" dxfId="0" stopIfTrue="1">
      <formula>AND($B29&lt;5,$C29&gt;0)</formula>
    </cfRule>
  </conditionalFormatting>
  <conditionalFormatting sqref="J29">
    <cfRule type="cellIs" priority="4" dxfId="4" operator="equal" stopIfTrue="1">
      <formula>"Bye"</formula>
    </cfRule>
    <cfRule type="expression" priority="5" dxfId="0" stopIfTrue="1">
      <formula>AND($B29&lt;5,$C29&gt;0)</formula>
    </cfRule>
  </conditionalFormatting>
  <conditionalFormatting sqref="J48 L44">
    <cfRule type="expression" priority="3" dxfId="0" stopIfTrue="1">
      <formula>AND($B43&lt;5,$C43&gt;0)</formula>
    </cfRule>
  </conditionalFormatting>
  <conditionalFormatting sqref="J47 L43">
    <cfRule type="cellIs" priority="1" dxfId="4" operator="equal" stopIfTrue="1">
      <formula>"Bye"</formula>
    </cfRule>
    <cfRule type="expression" priority="2" dxfId="0" stopIfTrue="1">
      <formula>AND($B43&lt;5,$C43&gt;0)</formula>
    </cfRule>
  </conditionalFormatting>
  <printOptions horizontalCentered="1"/>
  <pageMargins left="0.35433070866141736" right="0.35433070866141736" top="0.3937007874015748" bottom="0.3937007874015748" header="0" footer="0"/>
  <pageSetup fitToHeight="1" fitToWidth="1"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V82"/>
  <sheetViews>
    <sheetView showGridLines="0" showZeros="0" zoomScalePageLayoutView="0" workbookViewId="0" topLeftCell="A17">
      <selection activeCell="P49" sqref="P49"/>
    </sheetView>
  </sheetViews>
  <sheetFormatPr defaultColWidth="9.140625" defaultRowHeight="12.75"/>
  <cols>
    <col min="1" max="1" width="3.28125" style="0" customWidth="1"/>
    <col min="2" max="2" width="4.8515625" style="0" customWidth="1"/>
    <col min="3" max="3" width="0.13671875" style="0" customWidth="1"/>
    <col min="4" max="4" width="4.28125" style="0" customWidth="1"/>
    <col min="5" max="5" width="15.7109375" style="0" customWidth="1"/>
    <col min="6" max="6" width="2.7109375" style="0" customWidth="1"/>
    <col min="7" max="7" width="7.7109375" style="0" customWidth="1"/>
    <col min="8" max="8" width="5.8515625" style="0" customWidth="1"/>
    <col min="9" max="9" width="4.57421875" style="96" customWidth="1"/>
    <col min="10" max="10" width="12.140625" style="0" customWidth="1"/>
    <col min="11" max="11" width="1.7109375" style="96" customWidth="1"/>
    <col min="12" max="12" width="10.140625" style="0" customWidth="1"/>
    <col min="13" max="13" width="4.140625" style="97" customWidth="1"/>
    <col min="14" max="14" width="10.7109375" style="0" customWidth="1"/>
    <col min="15" max="15" width="1.7109375" style="96" customWidth="1"/>
    <col min="16" max="16" width="9.8515625" style="0" customWidth="1"/>
    <col min="17" max="17" width="6.140625" style="97" hidden="1" customWidth="1"/>
    <col min="18" max="18" width="0" style="0" hidden="1" customWidth="1"/>
    <col min="19" max="19" width="8.57421875" style="0" customWidth="1"/>
    <col min="20" max="20" width="7.140625" style="0" hidden="1" customWidth="1"/>
  </cols>
  <sheetData>
    <row r="1" spans="1:11" s="9" customFormat="1" ht="21.75" customHeight="1">
      <c r="A1" s="329"/>
      <c r="B1" s="330"/>
      <c r="C1" s="329"/>
      <c r="D1" s="330"/>
      <c r="E1" s="500" t="s">
        <v>223</v>
      </c>
      <c r="F1" s="331"/>
      <c r="G1" s="145" t="s">
        <v>221</v>
      </c>
      <c r="H1" s="332"/>
      <c r="I1" s="332"/>
      <c r="J1" s="332"/>
      <c r="K1" s="332"/>
    </row>
    <row r="2" spans="1:16" s="18" customFormat="1" ht="22.5" customHeight="1">
      <c r="A2" s="333">
        <f>'[2]Week SetUp'!$A$8</f>
        <v>0</v>
      </c>
      <c r="B2" s="334"/>
      <c r="C2" s="335"/>
      <c r="D2" s="329" t="s">
        <v>27</v>
      </c>
      <c r="E2" s="335"/>
      <c r="F2" s="336"/>
      <c r="G2" s="776" t="s">
        <v>16</v>
      </c>
      <c r="H2" s="776"/>
      <c r="I2" s="776"/>
      <c r="J2" s="776"/>
      <c r="K2" s="776"/>
      <c r="L2" s="776"/>
      <c r="M2" s="776"/>
      <c r="N2" s="776"/>
      <c r="O2" s="776"/>
      <c r="P2" s="776"/>
    </row>
    <row r="3" spans="1:17" s="22" customFormat="1" ht="11.25" customHeight="1">
      <c r="A3" s="337"/>
      <c r="B3" s="337"/>
      <c r="C3" s="337"/>
      <c r="D3" s="337"/>
      <c r="E3" s="337"/>
      <c r="F3" s="337"/>
      <c r="G3" s="337"/>
      <c r="H3" s="499" t="s">
        <v>222</v>
      </c>
      <c r="I3" s="338"/>
      <c r="J3" s="779"/>
      <c r="K3" s="779"/>
      <c r="L3" s="779"/>
      <c r="M3" s="338"/>
      <c r="N3" s="337"/>
      <c r="O3" s="338"/>
      <c r="P3" s="337"/>
      <c r="Q3" s="339"/>
    </row>
    <row r="4" spans="1:14" s="28" customFormat="1" ht="11.25" customHeight="1" thickBot="1">
      <c r="A4" s="777"/>
      <c r="B4" s="777"/>
      <c r="C4" s="777"/>
      <c r="D4" s="340"/>
      <c r="E4" s="340"/>
      <c r="F4" s="24"/>
      <c r="G4" s="341"/>
      <c r="H4" s="340"/>
      <c r="I4" s="342"/>
      <c r="J4" s="343"/>
      <c r="K4" s="26"/>
      <c r="L4" s="344"/>
      <c r="M4" s="342"/>
      <c r="N4" s="216"/>
    </row>
    <row r="5" spans="1:17" s="22" customFormat="1" ht="9.75">
      <c r="A5" s="345"/>
      <c r="B5" s="31" t="s">
        <v>3</v>
      </c>
      <c r="C5" s="31" t="str">
        <f>IF(OR(F2="Week 3",F2="Masters"),"CP","Rank")</f>
        <v>Rank</v>
      </c>
      <c r="D5" s="31"/>
      <c r="E5" s="346"/>
      <c r="F5" s="346"/>
      <c r="G5" s="346"/>
      <c r="H5" s="346"/>
      <c r="I5" s="346"/>
      <c r="J5" s="31"/>
      <c r="K5" s="347"/>
      <c r="L5" s="31"/>
      <c r="M5" s="347"/>
      <c r="N5" s="31"/>
      <c r="O5" s="347"/>
      <c r="P5" s="31"/>
      <c r="Q5" s="348"/>
    </row>
    <row r="6" spans="1:17" s="22" customFormat="1" ht="3.75" customHeight="1" thickBot="1">
      <c r="A6" s="219"/>
      <c r="B6" s="38"/>
      <c r="C6" s="38"/>
      <c r="D6" s="38"/>
      <c r="E6" s="349"/>
      <c r="F6" s="349"/>
      <c r="G6" s="350"/>
      <c r="H6" s="349"/>
      <c r="I6" s="351"/>
      <c r="J6" s="38"/>
      <c r="K6" s="351"/>
      <c r="L6" s="38"/>
      <c r="M6" s="351"/>
      <c r="N6" s="38"/>
      <c r="O6" s="351"/>
      <c r="P6" s="38"/>
      <c r="Q6" s="352"/>
    </row>
    <row r="7" spans="1:20" s="54" customFormat="1" ht="12.75" customHeight="1">
      <c r="A7" s="44">
        <v>1</v>
      </c>
      <c r="B7" s="353">
        <v>1</v>
      </c>
      <c r="C7" s="353">
        <v>1</v>
      </c>
      <c r="D7" s="354"/>
      <c r="E7" s="149" t="s">
        <v>200</v>
      </c>
      <c r="F7" s="152"/>
      <c r="G7" s="152"/>
      <c r="H7" s="152"/>
      <c r="I7" s="355"/>
      <c r="K7" s="356"/>
      <c r="M7" s="357"/>
      <c r="N7" s="73"/>
      <c r="O7" s="357"/>
      <c r="P7" s="73"/>
      <c r="Q7" s="52"/>
      <c r="R7" s="53"/>
      <c r="T7" s="55" t="str">
        <f>'[2]Officials'!P24</f>
        <v>Umpire</v>
      </c>
    </row>
    <row r="8" spans="1:20" s="54" customFormat="1" ht="11.25" customHeight="1">
      <c r="A8" s="57"/>
      <c r="B8" s="358"/>
      <c r="C8" s="358"/>
      <c r="D8" s="358"/>
      <c r="E8" s="149" t="s">
        <v>201</v>
      </c>
      <c r="F8" s="152"/>
      <c r="G8" s="152"/>
      <c r="H8" s="152"/>
      <c r="I8" s="359"/>
      <c r="K8" s="356"/>
      <c r="M8" s="357"/>
      <c r="N8" s="73"/>
      <c r="O8" s="357"/>
      <c r="P8" s="73"/>
      <c r="Q8" s="52"/>
      <c r="R8" s="53"/>
      <c r="T8" s="63" t="str">
        <f>'[2]Officials'!P25</f>
        <v> </v>
      </c>
    </row>
    <row r="9" spans="1:20" s="54" customFormat="1" ht="10.5" customHeight="1">
      <c r="A9" s="57"/>
      <c r="B9" s="58"/>
      <c r="C9" s="58"/>
      <c r="D9" s="58"/>
      <c r="E9" s="360"/>
      <c r="F9" s="360"/>
      <c r="G9" s="360"/>
      <c r="H9" s="360"/>
      <c r="I9" s="361"/>
      <c r="J9" s="496" t="s">
        <v>115</v>
      </c>
      <c r="K9" s="362"/>
      <c r="M9" s="357"/>
      <c r="N9" s="73"/>
      <c r="O9" s="357"/>
      <c r="P9" s="73"/>
      <c r="Q9" s="52"/>
      <c r="R9" s="53"/>
      <c r="T9" s="63" t="str">
        <f>'[2]Officials'!P26</f>
        <v> </v>
      </c>
    </row>
    <row r="10" spans="1:20" s="54" customFormat="1" ht="12" customHeight="1">
      <c r="A10" s="57"/>
      <c r="B10" s="58"/>
      <c r="C10" s="58"/>
      <c r="D10" s="58"/>
      <c r="E10" s="360"/>
      <c r="F10" s="360"/>
      <c r="G10" s="360"/>
      <c r="H10" s="363"/>
      <c r="I10" s="364"/>
      <c r="J10" s="390" t="s">
        <v>143</v>
      </c>
      <c r="K10" s="365"/>
      <c r="L10" s="366"/>
      <c r="M10" s="367"/>
      <c r="N10" s="368"/>
      <c r="O10" s="367"/>
      <c r="P10" s="368"/>
      <c r="Q10" s="52"/>
      <c r="R10" s="53"/>
      <c r="T10" s="63" t="str">
        <f>'[2]Officials'!P27</f>
        <v> </v>
      </c>
    </row>
    <row r="11" spans="1:20" s="54" customFormat="1" ht="9.75" customHeight="1">
      <c r="A11" s="57">
        <v>2</v>
      </c>
      <c r="B11" s="353"/>
      <c r="C11" s="353"/>
      <c r="D11" s="369"/>
      <c r="E11" s="493" t="s">
        <v>55</v>
      </c>
      <c r="F11" s="48"/>
      <c r="G11" s="152"/>
      <c r="H11" s="48"/>
      <c r="I11" s="370"/>
      <c r="J11" s="366"/>
      <c r="K11" s="371"/>
      <c r="L11" s="372"/>
      <c r="M11" s="373"/>
      <c r="N11" s="368"/>
      <c r="O11" s="367"/>
      <c r="P11" s="368"/>
      <c r="Q11" s="52"/>
      <c r="R11" s="53"/>
      <c r="T11" s="63" t="str">
        <f>'[2]Officials'!P28</f>
        <v> </v>
      </c>
    </row>
    <row r="12" spans="1:20" s="54" customFormat="1" ht="10.5" customHeight="1">
      <c r="A12" s="57"/>
      <c r="B12" s="374"/>
      <c r="C12" s="374"/>
      <c r="D12" s="375"/>
      <c r="E12" s="48"/>
      <c r="F12" s="48"/>
      <c r="G12" s="152"/>
      <c r="H12" s="48"/>
      <c r="I12" s="376"/>
      <c r="J12" s="366"/>
      <c r="K12" s="371"/>
      <c r="L12" s="377"/>
      <c r="M12" s="378"/>
      <c r="N12" s="368"/>
      <c r="O12" s="367"/>
      <c r="P12" s="368"/>
      <c r="Q12" s="52"/>
      <c r="R12" s="53"/>
      <c r="T12" s="63" t="str">
        <f>'[2]Officials'!P29</f>
        <v> </v>
      </c>
    </row>
    <row r="13" spans="1:20" s="54" customFormat="1" ht="10.5" customHeight="1">
      <c r="A13" s="57"/>
      <c r="B13" s="58"/>
      <c r="C13" s="58"/>
      <c r="D13" s="59"/>
      <c r="E13" s="360"/>
      <c r="F13" s="360"/>
      <c r="G13" s="360"/>
      <c r="H13" s="360"/>
      <c r="I13" s="379"/>
      <c r="J13" s="366"/>
      <c r="K13" s="380"/>
      <c r="L13" s="494" t="s">
        <v>115</v>
      </c>
      <c r="M13" s="381"/>
      <c r="N13" s="368"/>
      <c r="O13" s="367"/>
      <c r="P13" s="368"/>
      <c r="Q13" s="52"/>
      <c r="R13" s="53"/>
      <c r="T13" s="63" t="str">
        <f>'[2]Officials'!P30</f>
        <v> </v>
      </c>
    </row>
    <row r="14" spans="1:20" s="54" customFormat="1" ht="9" customHeight="1">
      <c r="A14" s="57"/>
      <c r="B14" s="58"/>
      <c r="C14" s="58"/>
      <c r="D14" s="59"/>
      <c r="E14" s="360"/>
      <c r="F14" s="360"/>
      <c r="G14" s="360"/>
      <c r="H14" s="360"/>
      <c r="I14" s="379"/>
      <c r="J14" s="382"/>
      <c r="L14" s="390" t="s">
        <v>143</v>
      </c>
      <c r="M14" s="383"/>
      <c r="N14" s="368"/>
      <c r="O14" s="367"/>
      <c r="P14" s="368"/>
      <c r="Q14" s="52"/>
      <c r="R14" s="53"/>
      <c r="T14" s="63" t="str">
        <f>'[2]Officials'!P31</f>
        <v> </v>
      </c>
    </row>
    <row r="15" spans="1:20" s="54" customFormat="1" ht="12" customHeight="1">
      <c r="A15" s="384">
        <v>3</v>
      </c>
      <c r="B15" s="353"/>
      <c r="C15" s="353">
        <f>IF($D15="","",IF($F$2="Week 3",VLOOKUP($D15,'[2]Do Main Draw Prep Wk34'!$A$7:$V$23,21),VLOOKUP($D15,'[2]Do Main Draw Prep Fut&amp;Wk12'!$A$7:$V$23,21)))</f>
      </c>
      <c r="D15" s="369"/>
      <c r="E15" s="385" t="s">
        <v>55</v>
      </c>
      <c r="F15" s="48"/>
      <c r="G15" s="48"/>
      <c r="H15" s="48"/>
      <c r="I15" s="386"/>
      <c r="J15" s="366"/>
      <c r="K15" s="371"/>
      <c r="L15" s="767" t="s">
        <v>263</v>
      </c>
      <c r="M15" s="387"/>
      <c r="N15" s="388"/>
      <c r="O15" s="367"/>
      <c r="P15" s="368"/>
      <c r="Q15" s="52"/>
      <c r="R15" s="53"/>
      <c r="T15" s="63" t="str">
        <f>'[2]Officials'!P32</f>
        <v> </v>
      </c>
    </row>
    <row r="16" spans="1:20" s="54" customFormat="1" ht="12" customHeight="1">
      <c r="A16" s="57"/>
      <c r="B16" s="358"/>
      <c r="C16" s="358"/>
      <c r="D16" s="389"/>
      <c r="E16" s="152"/>
      <c r="F16" s="48"/>
      <c r="G16" s="390"/>
      <c r="H16" s="48"/>
      <c r="I16" s="391"/>
      <c r="J16" s="494" t="s">
        <v>134</v>
      </c>
      <c r="K16" s="371"/>
      <c r="L16" s="366"/>
      <c r="M16" s="387"/>
      <c r="N16" s="368"/>
      <c r="O16" s="367"/>
      <c r="P16" s="368"/>
      <c r="Q16" s="52"/>
      <c r="R16" s="53"/>
      <c r="T16" s="63" t="str">
        <f>'[2]Officials'!P33</f>
        <v> </v>
      </c>
    </row>
    <row r="17" spans="1:20" s="54" customFormat="1" ht="12.75" customHeight="1">
      <c r="A17" s="57"/>
      <c r="B17" s="392"/>
      <c r="C17" s="392"/>
      <c r="D17" s="369"/>
      <c r="E17" s="360"/>
      <c r="F17" s="360"/>
      <c r="G17" s="360"/>
      <c r="H17" s="360"/>
      <c r="I17" s="393"/>
      <c r="J17" s="494" t="s">
        <v>128</v>
      </c>
      <c r="K17" s="394"/>
      <c r="L17" s="366"/>
      <c r="M17" s="387"/>
      <c r="N17" s="368"/>
      <c r="O17" s="367"/>
      <c r="P17" s="368"/>
      <c r="Q17" s="52"/>
      <c r="R17" s="53"/>
      <c r="T17" s="63" t="str">
        <f>'[2]Officials'!P34</f>
        <v> </v>
      </c>
    </row>
    <row r="18" spans="1:20" s="54" customFormat="1" ht="0.75" customHeight="1" thickBot="1">
      <c r="A18" s="57"/>
      <c r="B18" s="392"/>
      <c r="C18" s="392"/>
      <c r="D18" s="369"/>
      <c r="E18" s="360"/>
      <c r="F18" s="360"/>
      <c r="G18" s="360"/>
      <c r="H18" s="363"/>
      <c r="J18" s="395"/>
      <c r="K18" s="396"/>
      <c r="L18" s="366"/>
      <c r="M18" s="387"/>
      <c r="N18" s="368"/>
      <c r="O18" s="367"/>
      <c r="P18" s="368"/>
      <c r="Q18" s="52"/>
      <c r="R18" s="53"/>
      <c r="T18" s="81" t="str">
        <f>'[2]Officials'!P35</f>
        <v>None</v>
      </c>
    </row>
    <row r="19" spans="1:18" s="54" customFormat="1" ht="12" customHeight="1">
      <c r="A19" s="57">
        <v>4</v>
      </c>
      <c r="B19" s="353"/>
      <c r="C19" s="353">
        <f>IF($D19="","",IF($F$2="Week 3",VLOOKUP($D19,'[2]Do Main Draw Prep Wk34'!$A$7:$V$23,21),VLOOKUP($D19,'[2]Do Main Draw Prep Fut&amp;Wk12'!$A$7:$V$23,21)))</f>
      </c>
      <c r="D19" s="369"/>
      <c r="E19" s="390" t="s">
        <v>219</v>
      </c>
      <c r="F19" s="48"/>
      <c r="G19" s="48"/>
      <c r="H19" s="48"/>
      <c r="I19" s="397"/>
      <c r="J19" s="366"/>
      <c r="K19" s="398"/>
      <c r="L19" s="372"/>
      <c r="M19" s="399"/>
      <c r="N19" s="368"/>
      <c r="O19" s="367"/>
      <c r="P19" s="368"/>
      <c r="Q19" s="52"/>
      <c r="R19" s="53"/>
    </row>
    <row r="20" spans="1:18" s="54" customFormat="1" ht="12" customHeight="1">
      <c r="A20" s="57"/>
      <c r="B20" s="374"/>
      <c r="C20" s="374"/>
      <c r="D20" s="375"/>
      <c r="E20" s="390" t="s">
        <v>220</v>
      </c>
      <c r="F20" s="48"/>
      <c r="G20" s="390"/>
      <c r="H20" s="48"/>
      <c r="I20" s="396"/>
      <c r="J20" s="366"/>
      <c r="K20" s="398"/>
      <c r="L20" s="400"/>
      <c r="M20" s="401"/>
      <c r="N20" s="402"/>
      <c r="O20" s="367"/>
      <c r="P20" s="368"/>
      <c r="Q20" s="52"/>
      <c r="R20" s="53"/>
    </row>
    <row r="21" spans="1:18" s="54" customFormat="1" ht="12" customHeight="1">
      <c r="A21" s="57"/>
      <c r="B21" s="58"/>
      <c r="C21" s="58"/>
      <c r="D21" s="83"/>
      <c r="E21" s="360"/>
      <c r="F21" s="360"/>
      <c r="G21" s="360"/>
      <c r="H21" s="360"/>
      <c r="I21" s="403"/>
      <c r="J21" s="366"/>
      <c r="K21" s="398"/>
      <c r="L21" s="366"/>
      <c r="M21" s="404"/>
      <c r="N21" s="377"/>
      <c r="O21" s="367"/>
      <c r="P21" s="368"/>
      <c r="Q21" s="52"/>
      <c r="R21" s="53"/>
    </row>
    <row r="22" spans="1:18" s="54" customFormat="1" ht="10.5" customHeight="1">
      <c r="A22" s="57"/>
      <c r="B22" s="58"/>
      <c r="C22" s="58"/>
      <c r="D22" s="83"/>
      <c r="E22" s="360"/>
      <c r="F22" s="360"/>
      <c r="G22" s="360"/>
      <c r="H22" s="360"/>
      <c r="I22" s="403"/>
      <c r="J22" s="366"/>
      <c r="K22" s="398"/>
      <c r="L22" s="382"/>
      <c r="N22" s="494" t="s">
        <v>118</v>
      </c>
      <c r="O22" s="405"/>
      <c r="P22" s="368"/>
      <c r="Q22" s="52"/>
      <c r="R22" s="53"/>
    </row>
    <row r="23" spans="1:18" s="54" customFormat="1" ht="15" customHeight="1">
      <c r="A23" s="44">
        <v>5</v>
      </c>
      <c r="B23" s="353">
        <v>3</v>
      </c>
      <c r="C23" s="353">
        <v>4</v>
      </c>
      <c r="D23" s="354"/>
      <c r="E23" s="149" t="s">
        <v>204</v>
      </c>
      <c r="F23" s="152"/>
      <c r="G23" s="152"/>
      <c r="H23" s="152"/>
      <c r="I23" s="406"/>
      <c r="J23" s="366"/>
      <c r="K23" s="398"/>
      <c r="L23" s="366"/>
      <c r="M23" s="387"/>
      <c r="N23" s="497" t="s">
        <v>130</v>
      </c>
      <c r="O23" s="407"/>
      <c r="P23" s="368"/>
      <c r="Q23" s="52"/>
      <c r="R23" s="53"/>
    </row>
    <row r="24" spans="1:18" s="54" customFormat="1" ht="12" customHeight="1">
      <c r="A24" s="57"/>
      <c r="B24" s="358"/>
      <c r="C24" s="358"/>
      <c r="D24" s="408"/>
      <c r="E24" s="149" t="s">
        <v>205</v>
      </c>
      <c r="F24" s="152"/>
      <c r="G24" s="152"/>
      <c r="H24" s="152"/>
      <c r="I24" s="409"/>
      <c r="J24" s="366"/>
      <c r="K24" s="398"/>
      <c r="L24" s="366"/>
      <c r="M24" s="387"/>
      <c r="N24" s="368" t="s">
        <v>283</v>
      </c>
      <c r="O24" s="387"/>
      <c r="P24" s="368"/>
      <c r="Q24" s="52"/>
      <c r="R24" s="53"/>
    </row>
    <row r="25" spans="1:18" s="54" customFormat="1" ht="12" customHeight="1">
      <c r="A25" s="57"/>
      <c r="B25" s="392"/>
      <c r="C25" s="392"/>
      <c r="D25" s="410"/>
      <c r="E25" s="360"/>
      <c r="F25" s="360"/>
      <c r="G25" s="360"/>
      <c r="H25" s="153"/>
      <c r="I25" s="411"/>
      <c r="J25" s="494" t="s">
        <v>118</v>
      </c>
      <c r="K25" s="412"/>
      <c r="L25" s="366"/>
      <c r="M25" s="387"/>
      <c r="N25" s="368"/>
      <c r="O25" s="387"/>
      <c r="P25" s="368"/>
      <c r="Q25" s="52"/>
      <c r="R25" s="53"/>
    </row>
    <row r="26" spans="1:18" s="54" customFormat="1" ht="11.25" customHeight="1">
      <c r="A26" s="57"/>
      <c r="B26" s="392"/>
      <c r="C26" s="392"/>
      <c r="D26" s="410"/>
      <c r="E26" s="360"/>
      <c r="F26" s="360"/>
      <c r="G26" s="360"/>
      <c r="H26" s="363"/>
      <c r="J26" s="497" t="s">
        <v>130</v>
      </c>
      <c r="K26" s="365"/>
      <c r="L26" s="366"/>
      <c r="M26" s="387"/>
      <c r="N26" s="368"/>
      <c r="O26" s="387"/>
      <c r="P26" s="368"/>
      <c r="Q26" s="52"/>
      <c r="R26" s="53"/>
    </row>
    <row r="27" spans="1:18" s="54" customFormat="1" ht="12" customHeight="1">
      <c r="A27" s="57">
        <v>6</v>
      </c>
      <c r="B27" s="353"/>
      <c r="C27" s="353">
        <f>IF($D27="","",IF($F$2="Week 3",VLOOKUP($D27,'[2]Do Main Draw Prep Wk34'!$A$7:$V$23,21),VLOOKUP($D27,'[2]Do Main Draw Prep Fut&amp;Wk12'!$A$7:$V$23,21)))</f>
      </c>
      <c r="D27" s="369"/>
      <c r="E27" s="495" t="s">
        <v>55</v>
      </c>
      <c r="F27" s="48"/>
      <c r="G27" s="48"/>
      <c r="H27" s="48"/>
      <c r="I27" s="397"/>
      <c r="J27" s="366"/>
      <c r="K27" s="371"/>
      <c r="L27" s="372"/>
      <c r="M27" s="399"/>
      <c r="N27" s="368"/>
      <c r="O27" s="387"/>
      <c r="P27" s="368"/>
      <c r="Q27" s="52"/>
      <c r="R27" s="53"/>
    </row>
    <row r="28" spans="1:18" s="54" customFormat="1" ht="9.75" customHeight="1">
      <c r="A28" s="57"/>
      <c r="B28" s="358"/>
      <c r="C28" s="358"/>
      <c r="D28" s="389"/>
      <c r="E28" s="48"/>
      <c r="F28" s="48"/>
      <c r="G28" s="390"/>
      <c r="H28" s="48"/>
      <c r="I28" s="396"/>
      <c r="J28" s="366"/>
      <c r="K28" s="371"/>
      <c r="L28" s="413"/>
      <c r="M28" s="414"/>
      <c r="N28" s="368"/>
      <c r="O28" s="387"/>
      <c r="P28" s="368"/>
      <c r="Q28" s="52"/>
      <c r="R28" s="53"/>
    </row>
    <row r="29" spans="1:18" s="54" customFormat="1" ht="11.25" customHeight="1">
      <c r="A29" s="57"/>
      <c r="B29" s="392"/>
      <c r="C29" s="392"/>
      <c r="D29" s="369"/>
      <c r="E29" s="360"/>
      <c r="F29" s="360"/>
      <c r="G29" s="360"/>
      <c r="H29" s="360"/>
      <c r="I29" s="403"/>
      <c r="J29" s="366"/>
      <c r="K29" s="380"/>
      <c r="L29" s="494" t="s">
        <v>118</v>
      </c>
      <c r="M29" s="415"/>
      <c r="N29" s="368"/>
      <c r="O29" s="387"/>
      <c r="P29" s="368"/>
      <c r="Q29" s="52"/>
      <c r="R29" s="53"/>
    </row>
    <row r="30" spans="1:18" s="54" customFormat="1" ht="9" customHeight="1">
      <c r="A30" s="57"/>
      <c r="B30" s="392"/>
      <c r="C30" s="392"/>
      <c r="D30" s="369"/>
      <c r="E30" s="360"/>
      <c r="F30" s="360"/>
      <c r="G30" s="360"/>
      <c r="H30" s="360"/>
      <c r="I30" s="403"/>
      <c r="J30" s="382"/>
      <c r="L30" s="497" t="s">
        <v>130</v>
      </c>
      <c r="M30" s="416"/>
      <c r="N30" s="368"/>
      <c r="O30" s="387"/>
      <c r="P30" s="368"/>
      <c r="Q30" s="52"/>
      <c r="R30" s="53"/>
    </row>
    <row r="31" spans="1:18" s="54" customFormat="1" ht="12.75" customHeight="1">
      <c r="A31" s="384">
        <v>7</v>
      </c>
      <c r="B31" s="353"/>
      <c r="C31" s="353">
        <f>IF($D31="","",IF($F$2="Week 3",VLOOKUP($D31,'[2]Do Main Draw Prep Wk34'!$A$7:$V$23,21),VLOOKUP($D31,'[2]Do Main Draw Prep Fut&amp;Wk12'!$A$7:$V$23,21)))</f>
      </c>
      <c r="D31" s="369"/>
      <c r="E31" s="495" t="s">
        <v>213</v>
      </c>
      <c r="F31" s="48"/>
      <c r="G31" s="48"/>
      <c r="H31" s="48"/>
      <c r="I31" s="417"/>
      <c r="J31" s="366"/>
      <c r="K31" s="371"/>
      <c r="L31" s="366" t="s">
        <v>254</v>
      </c>
      <c r="M31" s="367"/>
      <c r="N31" s="388"/>
      <c r="O31" s="387"/>
      <c r="P31" s="368"/>
      <c r="Q31" s="52"/>
      <c r="R31" s="53"/>
    </row>
    <row r="32" spans="1:18" s="54" customFormat="1" ht="9.75" customHeight="1">
      <c r="A32" s="57"/>
      <c r="B32" s="358"/>
      <c r="C32" s="358"/>
      <c r="D32" s="389"/>
      <c r="E32" s="48" t="s">
        <v>214</v>
      </c>
      <c r="F32" s="48"/>
      <c r="G32" s="390"/>
      <c r="H32" s="48"/>
      <c r="I32" s="365"/>
      <c r="J32" s="494" t="s">
        <v>261</v>
      </c>
      <c r="K32" s="371"/>
      <c r="L32" s="366"/>
      <c r="M32" s="367"/>
      <c r="N32" s="368"/>
      <c r="O32" s="387"/>
      <c r="P32" s="368"/>
      <c r="Q32" s="52"/>
      <c r="R32" s="53"/>
    </row>
    <row r="33" spans="1:18" s="54" customFormat="1" ht="12" customHeight="1">
      <c r="A33" s="57"/>
      <c r="B33" s="392"/>
      <c r="C33" s="392"/>
      <c r="D33" s="369"/>
      <c r="E33" s="360"/>
      <c r="F33" s="360"/>
      <c r="G33" s="360"/>
      <c r="H33" s="360"/>
      <c r="I33" s="418"/>
      <c r="J33" s="494" t="s">
        <v>144</v>
      </c>
      <c r="K33" s="394"/>
      <c r="L33" s="366"/>
      <c r="M33" s="367"/>
      <c r="N33" s="368"/>
      <c r="O33" s="387"/>
      <c r="P33" s="368"/>
      <c r="Q33" s="52"/>
      <c r="R33" s="53"/>
    </row>
    <row r="34" spans="1:18" s="54" customFormat="1" ht="0.75" customHeight="1">
      <c r="A34" s="57"/>
      <c r="B34" s="392"/>
      <c r="C34" s="392"/>
      <c r="D34" s="369"/>
      <c r="E34" s="360"/>
      <c r="F34" s="360"/>
      <c r="G34" s="360"/>
      <c r="H34" s="363"/>
      <c r="J34" s="395"/>
      <c r="K34" s="396"/>
      <c r="L34" s="366"/>
      <c r="M34" s="367"/>
      <c r="N34" s="368"/>
      <c r="O34" s="387"/>
      <c r="P34" s="368"/>
      <c r="Q34" s="52"/>
      <c r="R34" s="53"/>
    </row>
    <row r="35" spans="1:18" s="54" customFormat="1" ht="12.75" customHeight="1">
      <c r="A35" s="57">
        <v>8</v>
      </c>
      <c r="B35" s="353"/>
      <c r="C35" s="353">
        <f>IF($D35="","",IF($F$2="Week 3",VLOOKUP($D35,'[2]Do Main Draw Prep Wk34'!$A$7:$V$23,21),VLOOKUP($D35,'[2]Do Main Draw Prep Fut&amp;Wk12'!$A$7:$V$23,21)))</f>
      </c>
      <c r="D35" s="369"/>
      <c r="E35" s="390" t="s">
        <v>215</v>
      </c>
      <c r="F35" s="48"/>
      <c r="G35" s="48"/>
      <c r="H35" s="48"/>
      <c r="I35" s="397"/>
      <c r="J35" s="366" t="s">
        <v>262</v>
      </c>
      <c r="K35" s="398"/>
      <c r="L35" s="372"/>
      <c r="M35" s="373"/>
      <c r="N35" s="368"/>
      <c r="O35" s="387"/>
      <c r="P35" s="368"/>
      <c r="Q35" s="52"/>
      <c r="R35" s="53"/>
    </row>
    <row r="36" spans="1:18" s="54" customFormat="1" ht="13.5" customHeight="1">
      <c r="A36" s="57"/>
      <c r="B36" s="358"/>
      <c r="C36" s="358"/>
      <c r="D36" s="389"/>
      <c r="E36" s="390" t="s">
        <v>216</v>
      </c>
      <c r="F36" s="48"/>
      <c r="G36" s="390"/>
      <c r="H36" s="48"/>
      <c r="I36" s="396"/>
      <c r="J36" s="366"/>
      <c r="K36" s="398"/>
      <c r="L36" s="400"/>
      <c r="M36" s="419"/>
      <c r="N36" s="368"/>
      <c r="O36" s="387"/>
      <c r="P36" s="494" t="s">
        <v>132</v>
      </c>
      <c r="Q36" s="420"/>
      <c r="R36" s="53"/>
    </row>
    <row r="37" spans="1:18" s="54" customFormat="1" ht="11.25" customHeight="1">
      <c r="A37" s="57"/>
      <c r="B37" s="392"/>
      <c r="C37" s="392"/>
      <c r="D37" s="369"/>
      <c r="E37" s="360"/>
      <c r="F37" s="360"/>
      <c r="G37" s="360"/>
      <c r="H37" s="360"/>
      <c r="I37" s="403"/>
      <c r="J37" s="366"/>
      <c r="K37" s="398"/>
      <c r="L37" s="366"/>
      <c r="M37" s="367"/>
      <c r="N37" s="367"/>
      <c r="O37" s="421"/>
      <c r="P37" s="494" t="s">
        <v>116</v>
      </c>
      <c r="Q37" s="422"/>
      <c r="R37" s="53"/>
    </row>
    <row r="38" spans="1:18" s="54" customFormat="1" ht="5.25" customHeight="1">
      <c r="A38" s="57"/>
      <c r="B38" s="392"/>
      <c r="C38" s="392"/>
      <c r="D38" s="369"/>
      <c r="E38" s="360"/>
      <c r="F38" s="360"/>
      <c r="G38" s="360"/>
      <c r="H38" s="360"/>
      <c r="I38" s="403"/>
      <c r="J38" s="366"/>
      <c r="K38" s="398"/>
      <c r="L38" s="366"/>
      <c r="M38" s="367"/>
      <c r="N38" s="423"/>
      <c r="P38" s="424"/>
      <c r="Q38" s="425"/>
      <c r="R38" s="53"/>
    </row>
    <row r="39" spans="1:18" s="54" customFormat="1" ht="12.75" customHeight="1">
      <c r="A39" s="384">
        <v>9</v>
      </c>
      <c r="B39" s="353"/>
      <c r="C39" s="353">
        <f>IF($D39="","",IF($F$2="Week 3",VLOOKUP($D39,'[2]Do Main Draw Prep Wk34'!$A$7:$V$23,21),VLOOKUP($D39,'[2]Do Main Draw Prep Fut&amp;Wk12'!$A$7:$V$23,21)))</f>
      </c>
      <c r="D39" s="369"/>
      <c r="E39" s="390" t="s">
        <v>209</v>
      </c>
      <c r="F39" s="152"/>
      <c r="G39" s="152"/>
      <c r="H39" s="152"/>
      <c r="I39" s="417"/>
      <c r="J39" s="366"/>
      <c r="K39" s="398"/>
      <c r="L39" s="366"/>
      <c r="M39" s="367"/>
      <c r="N39" s="368"/>
      <c r="O39" s="387"/>
      <c r="P39" s="388" t="s">
        <v>287</v>
      </c>
      <c r="Q39" s="52"/>
      <c r="R39" s="53"/>
    </row>
    <row r="40" spans="1:18" s="54" customFormat="1" ht="12.75" customHeight="1">
      <c r="A40" s="57"/>
      <c r="B40" s="358"/>
      <c r="C40" s="358"/>
      <c r="D40" s="389"/>
      <c r="E40" s="390" t="s">
        <v>210</v>
      </c>
      <c r="F40" s="152"/>
      <c r="G40" s="152"/>
      <c r="H40" s="152"/>
      <c r="I40" s="396"/>
      <c r="J40" s="366"/>
      <c r="K40" s="398"/>
      <c r="L40" s="366"/>
      <c r="M40" s="367"/>
      <c r="N40" s="368"/>
      <c r="O40" s="387"/>
      <c r="P40" s="426"/>
      <c r="Q40" s="427"/>
      <c r="R40" s="53"/>
    </row>
    <row r="41" spans="1:18" s="54" customFormat="1" ht="12" customHeight="1">
      <c r="A41" s="57"/>
      <c r="B41" s="392"/>
      <c r="C41" s="392"/>
      <c r="D41" s="369"/>
      <c r="E41" s="360"/>
      <c r="F41" s="360"/>
      <c r="G41" s="360"/>
      <c r="H41" s="360"/>
      <c r="I41" s="418"/>
      <c r="J41" s="494" t="s">
        <v>127</v>
      </c>
      <c r="K41" s="412"/>
      <c r="L41" s="366"/>
      <c r="M41" s="367"/>
      <c r="N41" s="368"/>
      <c r="O41" s="387"/>
      <c r="P41" s="368"/>
      <c r="Q41" s="52"/>
      <c r="R41" s="53"/>
    </row>
    <row r="42" spans="1:18" s="54" customFormat="1" ht="11.25" customHeight="1">
      <c r="A42" s="57"/>
      <c r="B42" s="392"/>
      <c r="C42" s="392"/>
      <c r="D42" s="369"/>
      <c r="E42" s="360"/>
      <c r="F42" s="360"/>
      <c r="G42" s="360"/>
      <c r="H42" s="363"/>
      <c r="I42" s="364"/>
      <c r="J42" s="390" t="s">
        <v>120</v>
      </c>
      <c r="K42" s="365"/>
      <c r="L42" s="366"/>
      <c r="M42" s="367"/>
      <c r="N42" s="368"/>
      <c r="O42" s="387"/>
      <c r="P42" s="368"/>
      <c r="Q42" s="52"/>
      <c r="R42" s="53"/>
    </row>
    <row r="43" spans="1:18" s="54" customFormat="1" ht="11.25" customHeight="1">
      <c r="A43" s="57">
        <v>10</v>
      </c>
      <c r="B43" s="353"/>
      <c r="C43" s="353">
        <f>IF($D43="","",IF($F$2="Week 3",VLOOKUP($D43,'[2]Do Main Draw Prep Wk34'!$A$7:$V$23,21),VLOOKUP($D43,'[2]Do Main Draw Prep Fut&amp;Wk12'!$A$7:$V$23,21)))</f>
      </c>
      <c r="D43" s="369"/>
      <c r="E43" s="493" t="s">
        <v>211</v>
      </c>
      <c r="F43" s="48"/>
      <c r="G43" s="48"/>
      <c r="H43" s="48"/>
      <c r="I43" s="397"/>
      <c r="J43" s="366" t="s">
        <v>170</v>
      </c>
      <c r="K43" s="371"/>
      <c r="L43" s="372"/>
      <c r="M43" s="373"/>
      <c r="N43" s="368"/>
      <c r="O43" s="387"/>
      <c r="P43" s="368"/>
      <c r="Q43" s="52"/>
      <c r="R43" s="53"/>
    </row>
    <row r="44" spans="1:18" s="54" customFormat="1" ht="9" customHeight="1">
      <c r="A44" s="57"/>
      <c r="B44" s="358"/>
      <c r="C44" s="358"/>
      <c r="D44" s="389"/>
      <c r="E44" s="48" t="s">
        <v>212</v>
      </c>
      <c r="F44" s="48"/>
      <c r="G44" s="390"/>
      <c r="H44" s="48"/>
      <c r="I44" s="396"/>
      <c r="J44" s="366"/>
      <c r="K44" s="371"/>
      <c r="L44" s="400"/>
      <c r="M44" s="419"/>
      <c r="N44" s="368"/>
      <c r="O44" s="387"/>
      <c r="P44" s="368"/>
      <c r="Q44" s="52"/>
      <c r="R44" s="53"/>
    </row>
    <row r="45" spans="1:18" s="54" customFormat="1" ht="12" customHeight="1">
      <c r="A45" s="57"/>
      <c r="B45" s="392"/>
      <c r="C45" s="392"/>
      <c r="D45" s="369"/>
      <c r="E45" s="360"/>
      <c r="F45" s="360"/>
      <c r="G45" s="360"/>
      <c r="H45" s="360"/>
      <c r="I45" s="403"/>
      <c r="J45" s="366"/>
      <c r="K45" s="380"/>
      <c r="L45" s="494" t="s">
        <v>127</v>
      </c>
      <c r="M45" s="428"/>
      <c r="N45" s="429"/>
      <c r="O45" s="387"/>
      <c r="P45" s="368"/>
      <c r="Q45" s="52"/>
      <c r="R45" s="53"/>
    </row>
    <row r="46" spans="1:18" s="54" customFormat="1" ht="9.75" customHeight="1">
      <c r="A46" s="57"/>
      <c r="B46" s="392"/>
      <c r="C46" s="392"/>
      <c r="D46" s="369"/>
      <c r="E46" s="360"/>
      <c r="F46" s="360"/>
      <c r="G46" s="360"/>
      <c r="H46" s="360"/>
      <c r="I46" s="403"/>
      <c r="J46" s="382"/>
      <c r="L46" s="497" t="s">
        <v>120</v>
      </c>
      <c r="M46" s="430"/>
      <c r="N46" s="429"/>
      <c r="O46" s="387"/>
      <c r="P46" s="368"/>
      <c r="Q46" s="52"/>
      <c r="R46" s="53"/>
    </row>
    <row r="47" spans="1:18" s="54" customFormat="1" ht="12" customHeight="1">
      <c r="A47" s="384">
        <v>11</v>
      </c>
      <c r="B47" s="353"/>
      <c r="C47" s="353">
        <f>IF($D47="","",IF($F$2="Week 3",VLOOKUP($D47,'[2]Do Main Draw Prep Wk34'!$A$7:$V$23,21),VLOOKUP($D47,'[2]Do Main Draw Prep Fut&amp;Wk12'!$A$7:$V$23,21)))</f>
      </c>
      <c r="D47" s="369"/>
      <c r="E47" s="390" t="s">
        <v>55</v>
      </c>
      <c r="F47" s="48"/>
      <c r="G47" s="48"/>
      <c r="H47" s="48"/>
      <c r="I47" s="417"/>
      <c r="J47" s="366"/>
      <c r="K47" s="371"/>
      <c r="L47" s="771" t="s">
        <v>278</v>
      </c>
      <c r="M47" s="431"/>
      <c r="N47" s="388"/>
      <c r="O47" s="387"/>
      <c r="P47" s="368"/>
      <c r="Q47" s="52"/>
      <c r="R47" s="53"/>
    </row>
    <row r="48" spans="1:18" s="54" customFormat="1" ht="12" customHeight="1">
      <c r="A48" s="57"/>
      <c r="B48" s="358"/>
      <c r="C48" s="358"/>
      <c r="D48" s="389"/>
      <c r="E48" s="48"/>
      <c r="F48" s="48"/>
      <c r="G48" s="390"/>
      <c r="H48" s="48"/>
      <c r="I48" s="396"/>
      <c r="J48" s="366"/>
      <c r="K48" s="371"/>
      <c r="L48" s="366"/>
      <c r="M48" s="387"/>
      <c r="N48" s="368"/>
      <c r="O48" s="387"/>
      <c r="P48" s="368"/>
      <c r="Q48" s="52"/>
      <c r="R48" s="53"/>
    </row>
    <row r="49" spans="1:18" s="54" customFormat="1" ht="11.25" customHeight="1">
      <c r="A49" s="57"/>
      <c r="B49" s="58"/>
      <c r="C49" s="58"/>
      <c r="D49" s="83"/>
      <c r="E49" s="360"/>
      <c r="F49" s="360"/>
      <c r="G49" s="360"/>
      <c r="H49" s="360"/>
      <c r="I49" s="418"/>
      <c r="J49" s="494" t="s">
        <v>141</v>
      </c>
      <c r="K49" s="394"/>
      <c r="L49" s="366"/>
      <c r="M49" s="387"/>
      <c r="N49" s="368"/>
      <c r="O49" s="387"/>
      <c r="P49" s="368"/>
      <c r="Q49" s="52"/>
      <c r="R49" s="53"/>
    </row>
    <row r="50" spans="1:18" s="54" customFormat="1" ht="9.75" customHeight="1">
      <c r="A50" s="57"/>
      <c r="B50" s="58"/>
      <c r="C50" s="58"/>
      <c r="D50" s="83"/>
      <c r="E50" s="360"/>
      <c r="F50" s="360"/>
      <c r="G50" s="360"/>
      <c r="H50" s="360"/>
      <c r="I50" s="380"/>
      <c r="J50" s="390" t="s">
        <v>129</v>
      </c>
      <c r="K50" s="432"/>
      <c r="L50" s="366"/>
      <c r="M50" s="387"/>
      <c r="N50" s="368"/>
      <c r="O50" s="387"/>
      <c r="P50" s="368"/>
      <c r="Q50" s="52"/>
      <c r="R50" s="53"/>
    </row>
    <row r="51" spans="1:18" s="54" customFormat="1" ht="3" customHeight="1" hidden="1">
      <c r="A51" s="57"/>
      <c r="B51" s="58"/>
      <c r="C51" s="58"/>
      <c r="D51" s="150"/>
      <c r="E51" s="360"/>
      <c r="F51" s="360"/>
      <c r="G51" s="360"/>
      <c r="H51" s="363"/>
      <c r="J51" s="395"/>
      <c r="K51" s="396"/>
      <c r="L51" s="366"/>
      <c r="M51" s="387"/>
      <c r="N51" s="368"/>
      <c r="O51" s="387"/>
      <c r="P51" s="368"/>
      <c r="Q51" s="52"/>
      <c r="R51" s="53"/>
    </row>
    <row r="52" spans="1:18" s="54" customFormat="1" ht="12" customHeight="1">
      <c r="A52" s="433">
        <v>12</v>
      </c>
      <c r="B52" s="353">
        <v>4</v>
      </c>
      <c r="C52" s="353">
        <v>4</v>
      </c>
      <c r="D52" s="354"/>
      <c r="E52" s="149" t="s">
        <v>207</v>
      </c>
      <c r="F52" s="152"/>
      <c r="G52" s="152"/>
      <c r="H52" s="152"/>
      <c r="I52" s="434"/>
      <c r="J52" s="366"/>
      <c r="K52" s="398"/>
      <c r="L52" s="372"/>
      <c r="M52" s="399"/>
      <c r="N52" s="368"/>
      <c r="O52" s="387"/>
      <c r="P52" s="368"/>
      <c r="Q52" s="52"/>
      <c r="R52" s="53"/>
    </row>
    <row r="53" spans="1:18" s="54" customFormat="1" ht="13.5" customHeight="1">
      <c r="A53" s="57"/>
      <c r="B53" s="358"/>
      <c r="C53" s="358"/>
      <c r="D53" s="389"/>
      <c r="E53" s="149" t="s">
        <v>208</v>
      </c>
      <c r="F53" s="152"/>
      <c r="G53" s="152"/>
      <c r="H53" s="152"/>
      <c r="I53" s="409"/>
      <c r="J53" s="366"/>
      <c r="K53" s="398"/>
      <c r="L53" s="400"/>
      <c r="M53" s="401"/>
      <c r="N53" s="429" t="s">
        <v>132</v>
      </c>
      <c r="O53" s="387"/>
      <c r="P53" s="368"/>
      <c r="Q53" s="52"/>
      <c r="R53" s="53"/>
    </row>
    <row r="54" spans="1:18" s="54" customFormat="1" ht="12" customHeight="1">
      <c r="A54" s="57"/>
      <c r="B54" s="392"/>
      <c r="C54" s="392"/>
      <c r="D54" s="410"/>
      <c r="E54" s="153"/>
      <c r="F54" s="153"/>
      <c r="G54" s="153"/>
      <c r="H54" s="153"/>
      <c r="I54" s="435"/>
      <c r="J54" s="366"/>
      <c r="K54" s="398"/>
      <c r="L54" s="366"/>
      <c r="M54" s="404"/>
      <c r="N54" s="395" t="s">
        <v>116</v>
      </c>
      <c r="O54" s="436"/>
      <c r="P54" s="368"/>
      <c r="Q54" s="52"/>
      <c r="R54" s="53"/>
    </row>
    <row r="55" spans="1:18" s="54" customFormat="1" ht="1.5" customHeight="1">
      <c r="A55" s="57"/>
      <c r="B55" s="392"/>
      <c r="C55" s="392"/>
      <c r="D55" s="410"/>
      <c r="E55" s="153"/>
      <c r="F55" s="153"/>
      <c r="G55" s="153"/>
      <c r="H55" s="153"/>
      <c r="I55" s="435"/>
      <c r="J55" s="366"/>
      <c r="K55" s="398"/>
      <c r="L55" s="382"/>
      <c r="N55" s="395" t="s">
        <v>254</v>
      </c>
      <c r="O55" s="437"/>
      <c r="P55" s="368"/>
      <c r="Q55" s="52"/>
      <c r="R55" s="53"/>
    </row>
    <row r="56" spans="1:18" s="54" customFormat="1" ht="12.75" customHeight="1">
      <c r="A56" s="384">
        <v>13</v>
      </c>
      <c r="B56" s="353"/>
      <c r="C56" s="353">
        <f>IF($D56="","",IF($F$2="Week 3",VLOOKUP($D56,'[2]Do Main Draw Prep Wk34'!$A$7:$V$23,21),VLOOKUP($D56,'[2]Do Main Draw Prep Fut&amp;Wk12'!$A$7:$V$23,21)))</f>
      </c>
      <c r="D56" s="438"/>
      <c r="E56" s="390" t="s">
        <v>217</v>
      </c>
      <c r="F56" s="152"/>
      <c r="G56" s="152"/>
      <c r="H56" s="152"/>
      <c r="I56" s="406"/>
      <c r="J56" s="366"/>
      <c r="K56" s="398"/>
      <c r="L56" s="366"/>
      <c r="M56" s="387"/>
      <c r="N56" s="366" t="s">
        <v>170</v>
      </c>
      <c r="O56" s="367"/>
      <c r="P56" s="368"/>
      <c r="Q56" s="52"/>
      <c r="R56" s="53"/>
    </row>
    <row r="57" spans="1:18" s="54" customFormat="1" ht="12" customHeight="1">
      <c r="A57" s="57"/>
      <c r="B57" s="358"/>
      <c r="C57" s="358"/>
      <c r="D57" s="439"/>
      <c r="E57" s="390" t="s">
        <v>218</v>
      </c>
      <c r="F57" s="152"/>
      <c r="G57" s="152"/>
      <c r="H57" s="152"/>
      <c r="I57" s="409"/>
      <c r="J57" s="413"/>
      <c r="K57" s="398"/>
      <c r="L57" s="366"/>
      <c r="M57" s="387"/>
      <c r="N57" s="368"/>
      <c r="O57" s="367"/>
      <c r="P57" s="368"/>
      <c r="Q57" s="52"/>
      <c r="R57" s="53"/>
    </row>
    <row r="58" spans="1:18" s="54" customFormat="1" ht="10.5" customHeight="1">
      <c r="A58" s="57"/>
      <c r="B58" s="392"/>
      <c r="C58" s="392"/>
      <c r="D58" s="438"/>
      <c r="E58" s="153"/>
      <c r="F58" s="153"/>
      <c r="G58" s="153"/>
      <c r="H58" s="153"/>
      <c r="I58" s="411"/>
      <c r="J58" s="494" t="s">
        <v>126</v>
      </c>
      <c r="K58" s="412"/>
      <c r="L58" s="366"/>
      <c r="M58" s="387"/>
      <c r="N58" s="368"/>
      <c r="O58" s="367"/>
      <c r="P58" s="368"/>
      <c r="Q58" s="52"/>
      <c r="R58" s="53"/>
    </row>
    <row r="59" spans="1:18" s="54" customFormat="1" ht="9.75" customHeight="1">
      <c r="A59" s="57"/>
      <c r="B59" s="392"/>
      <c r="C59" s="392"/>
      <c r="D59" s="369"/>
      <c r="E59" s="153"/>
      <c r="F59" s="153"/>
      <c r="G59" s="153"/>
      <c r="H59" s="163"/>
      <c r="I59" s="440"/>
      <c r="J59" s="390" t="s">
        <v>145</v>
      </c>
      <c r="K59" s="365"/>
      <c r="L59" s="366"/>
      <c r="M59" s="387"/>
      <c r="N59" s="368"/>
      <c r="O59" s="367"/>
      <c r="P59" s="368"/>
      <c r="Q59" s="52"/>
      <c r="R59" s="53"/>
    </row>
    <row r="60" spans="1:18" s="54" customFormat="1" ht="12.75" customHeight="1">
      <c r="A60" s="57">
        <v>14</v>
      </c>
      <c r="B60" s="353"/>
      <c r="C60" s="353">
        <f>IF($D60="","",IF($F$2="Week 3",VLOOKUP($D60,'[2]Do Main Draw Prep Wk34'!$A$7:$V$23,21),VLOOKUP($D60,'[2]Do Main Draw Prep Fut&amp;Wk12'!$A$7:$V$23,21)))</f>
      </c>
      <c r="D60" s="369"/>
      <c r="E60" s="493" t="s">
        <v>55</v>
      </c>
      <c r="F60" s="48"/>
      <c r="G60" s="48"/>
      <c r="H60" s="48"/>
      <c r="I60" s="434"/>
      <c r="J60" s="366"/>
      <c r="K60" s="371"/>
      <c r="L60" s="372"/>
      <c r="M60" s="399"/>
      <c r="N60" s="368"/>
      <c r="O60" s="367"/>
      <c r="P60" s="368"/>
      <c r="Q60" s="52"/>
      <c r="R60" s="53"/>
    </row>
    <row r="61" spans="1:18" s="54" customFormat="1" ht="10.5" customHeight="1">
      <c r="A61" s="57"/>
      <c r="B61" s="358"/>
      <c r="C61" s="358"/>
      <c r="D61" s="389"/>
      <c r="E61" s="48"/>
      <c r="F61" s="48"/>
      <c r="G61" s="390"/>
      <c r="H61" s="48"/>
      <c r="I61" s="409"/>
      <c r="J61" s="366"/>
      <c r="K61" s="371"/>
      <c r="L61" s="413"/>
      <c r="M61" s="401"/>
      <c r="N61" s="368"/>
      <c r="O61" s="367"/>
      <c r="P61" s="368"/>
      <c r="Q61" s="52"/>
      <c r="R61" s="53"/>
    </row>
    <row r="62" spans="1:18" s="54" customFormat="1" ht="10.5" customHeight="1">
      <c r="A62" s="57"/>
      <c r="B62" s="392"/>
      <c r="C62" s="392"/>
      <c r="D62" s="369"/>
      <c r="E62" s="153"/>
      <c r="F62" s="153"/>
      <c r="G62" s="153"/>
      <c r="H62" s="153"/>
      <c r="I62" s="435"/>
      <c r="J62" s="366"/>
      <c r="K62" s="380"/>
      <c r="L62" s="498" t="s">
        <v>132</v>
      </c>
      <c r="M62" s="387"/>
      <c r="N62" s="442"/>
      <c r="O62" s="367"/>
      <c r="P62" s="368"/>
      <c r="Q62" s="52"/>
      <c r="R62" s="53"/>
    </row>
    <row r="63" spans="1:18" s="54" customFormat="1" ht="13.5" customHeight="1">
      <c r="A63" s="57"/>
      <c r="B63" s="392"/>
      <c r="C63" s="392"/>
      <c r="D63" s="369"/>
      <c r="E63" s="153"/>
      <c r="F63" s="153"/>
      <c r="G63" s="153"/>
      <c r="H63" s="153"/>
      <c r="I63" s="435"/>
      <c r="J63" s="382"/>
      <c r="L63" s="497" t="s">
        <v>116</v>
      </c>
      <c r="M63" s="437"/>
      <c r="N63" s="368"/>
      <c r="O63" s="367"/>
      <c r="P63" s="368"/>
      <c r="Q63" s="52"/>
      <c r="R63" s="53"/>
    </row>
    <row r="64" spans="1:18" s="54" customFormat="1" ht="12" customHeight="1">
      <c r="A64" s="384">
        <v>15</v>
      </c>
      <c r="B64" s="353"/>
      <c r="C64" s="353">
        <f>IF($D64="","",IF($F$2="Week 3",VLOOKUP($D64,'[2]Do Main Draw Prep Wk34'!$A$7:$V$23,21),VLOOKUP($D64,'[2]Do Main Draw Prep Fut&amp;Wk12'!$A$7:$V$23,21)))</f>
      </c>
      <c r="D64" s="438"/>
      <c r="E64" s="493" t="s">
        <v>55</v>
      </c>
      <c r="F64" s="152"/>
      <c r="G64" s="152"/>
      <c r="H64" s="152"/>
      <c r="I64" s="406"/>
      <c r="J64" s="366"/>
      <c r="K64" s="371"/>
      <c r="L64" s="366" t="s">
        <v>189</v>
      </c>
      <c r="M64" s="367"/>
      <c r="N64" s="388"/>
      <c r="O64" s="367"/>
      <c r="P64" s="368"/>
      <c r="Q64" s="52"/>
      <c r="R64" s="53"/>
    </row>
    <row r="65" spans="1:18" s="54" customFormat="1" ht="11.25" customHeight="1">
      <c r="A65" s="57"/>
      <c r="B65" s="374"/>
      <c r="C65" s="374"/>
      <c r="D65" s="375"/>
      <c r="E65" s="152"/>
      <c r="F65" s="152"/>
      <c r="G65" s="152"/>
      <c r="H65" s="152"/>
      <c r="I65" s="409"/>
      <c r="J65" s="413"/>
      <c r="K65" s="371"/>
      <c r="L65" s="366"/>
      <c r="M65" s="443"/>
      <c r="N65" s="429"/>
      <c r="O65" s="367"/>
      <c r="P65" s="368"/>
      <c r="Q65" s="52"/>
      <c r="R65" s="53"/>
    </row>
    <row r="66" spans="1:14" s="54" customFormat="1" ht="12.75" customHeight="1">
      <c r="A66" s="57"/>
      <c r="B66" s="58"/>
      <c r="C66" s="58"/>
      <c r="D66" s="83"/>
      <c r="E66" s="153"/>
      <c r="F66" s="153"/>
      <c r="G66" s="153"/>
      <c r="H66" s="153"/>
      <c r="I66" s="444"/>
      <c r="J66" s="498" t="s">
        <v>132</v>
      </c>
      <c r="K66" s="394"/>
      <c r="L66" s="445"/>
      <c r="M66" s="52"/>
      <c r="N66" s="53"/>
    </row>
    <row r="67" spans="1:14" s="54" customFormat="1" ht="10.5" customHeight="1">
      <c r="A67" s="57"/>
      <c r="B67" s="58"/>
      <c r="C67" s="58"/>
      <c r="D67" s="83"/>
      <c r="E67" s="153"/>
      <c r="F67" s="153"/>
      <c r="G67" s="153"/>
      <c r="H67" s="163"/>
      <c r="I67" s="441"/>
      <c r="J67" s="497" t="s">
        <v>116</v>
      </c>
      <c r="K67" s="396"/>
      <c r="L67" s="366"/>
      <c r="M67" s="52"/>
      <c r="N67" s="53"/>
    </row>
    <row r="68" spans="1:14" s="54" customFormat="1" ht="12" customHeight="1">
      <c r="A68" s="433">
        <v>16</v>
      </c>
      <c r="B68" s="353">
        <v>2</v>
      </c>
      <c r="C68" s="446">
        <v>2</v>
      </c>
      <c r="D68" s="447"/>
      <c r="E68" s="149" t="s">
        <v>202</v>
      </c>
      <c r="F68" s="152"/>
      <c r="G68" s="152"/>
      <c r="H68" s="152"/>
      <c r="I68" s="448"/>
      <c r="K68" s="356"/>
      <c r="L68" s="449"/>
      <c r="M68" s="450"/>
      <c r="N68" s="53"/>
    </row>
    <row r="69" spans="1:14" s="54" customFormat="1" ht="12" customHeight="1">
      <c r="A69" s="57"/>
      <c r="B69" s="374"/>
      <c r="C69" s="374"/>
      <c r="D69" s="451"/>
      <c r="E69" s="149" t="s">
        <v>203</v>
      </c>
      <c r="F69" s="152"/>
      <c r="G69" s="152"/>
      <c r="H69" s="152"/>
      <c r="I69" s="452"/>
      <c r="K69" s="356"/>
      <c r="L69" s="453"/>
      <c r="M69" s="454"/>
      <c r="N69" s="53"/>
    </row>
    <row r="70" spans="1:18" ht="11.25" customHeight="1">
      <c r="A70" s="150"/>
      <c r="B70" s="455"/>
      <c r="C70" s="455"/>
      <c r="D70" s="314"/>
      <c r="E70" s="456"/>
      <c r="F70" s="456"/>
      <c r="G70" s="457"/>
      <c r="H70" s="456"/>
      <c r="I70" s="458"/>
      <c r="J70" s="459"/>
      <c r="K70" s="460"/>
      <c r="L70" s="461"/>
      <c r="M70" s="462"/>
      <c r="N70" s="53"/>
      <c r="O70" s="54"/>
      <c r="P70" s="54"/>
      <c r="Q70" s="54"/>
      <c r="R70" s="54"/>
    </row>
    <row r="71" spans="1:18" ht="9" customHeight="1">
      <c r="A71" s="150"/>
      <c r="B71" s="455"/>
      <c r="C71" s="455"/>
      <c r="D71" s="314"/>
      <c r="E71" s="315"/>
      <c r="F71" s="315"/>
      <c r="G71" s="41"/>
      <c r="H71" s="315"/>
      <c r="I71" s="317"/>
      <c r="J71" s="318"/>
      <c r="K71" s="319"/>
      <c r="L71" s="318"/>
      <c r="M71" s="462"/>
      <c r="N71" s="53"/>
      <c r="O71" s="54"/>
      <c r="P71" s="54"/>
      <c r="Q71" s="54"/>
      <c r="R71" s="54"/>
    </row>
    <row r="72" spans="1:18" ht="9" customHeight="1">
      <c r="A72" s="150"/>
      <c r="B72" s="455"/>
      <c r="C72" s="455"/>
      <c r="D72" s="314"/>
      <c r="E72" s="315"/>
      <c r="F72" s="315"/>
      <c r="G72" s="41"/>
      <c r="H72" s="315"/>
      <c r="I72" s="317"/>
      <c r="J72" s="318"/>
      <c r="K72" s="319"/>
      <c r="L72" s="318"/>
      <c r="M72" s="462"/>
      <c r="N72" s="53"/>
      <c r="O72" s="54"/>
      <c r="P72" s="54"/>
      <c r="Q72" s="54"/>
      <c r="R72" s="54"/>
    </row>
    <row r="73" spans="1:22" ht="4.5" customHeight="1">
      <c r="A73" s="150"/>
      <c r="B73" s="455"/>
      <c r="C73" s="455"/>
      <c r="D73" s="314"/>
      <c r="E73" s="315"/>
      <c r="F73" s="315"/>
      <c r="G73" s="316"/>
      <c r="H73" s="315"/>
      <c r="I73" s="317"/>
      <c r="J73" s="318"/>
      <c r="K73" s="319"/>
      <c r="L73" s="322"/>
      <c r="M73" s="323"/>
      <c r="N73" s="322"/>
      <c r="O73" s="323"/>
      <c r="P73" s="322"/>
      <c r="Q73" s="323"/>
      <c r="R73" s="324"/>
      <c r="S73" s="325"/>
      <c r="T73" s="325"/>
      <c r="U73" s="325"/>
      <c r="V73" s="325"/>
    </row>
    <row r="74" spans="5:17" ht="15.75">
      <c r="E74" s="103" t="s">
        <v>14</v>
      </c>
      <c r="F74" s="103"/>
      <c r="G74" s="103"/>
      <c r="H74" s="103"/>
      <c r="I74" s="104"/>
      <c r="J74" s="775" t="s">
        <v>29</v>
      </c>
      <c r="K74" s="775"/>
      <c r="L74" s="775"/>
      <c r="M74" s="775"/>
      <c r="N74" s="775"/>
      <c r="O74" s="775"/>
      <c r="Q74"/>
    </row>
    <row r="75" spans="5:17" ht="15.75">
      <c r="E75" s="103"/>
      <c r="F75" s="103"/>
      <c r="G75" s="103"/>
      <c r="H75" s="103"/>
      <c r="I75" s="104"/>
      <c r="J75" s="103"/>
      <c r="K75" s="104"/>
      <c r="L75" s="103"/>
      <c r="Q75"/>
    </row>
    <row r="76" spans="5:12" ht="15.75">
      <c r="E76" s="103"/>
      <c r="F76" s="103"/>
      <c r="G76" s="103"/>
      <c r="H76" s="103"/>
      <c r="I76" s="104"/>
      <c r="J76" s="103"/>
      <c r="K76" s="104"/>
      <c r="L76" s="103"/>
    </row>
    <row r="77" spans="5:17" ht="15.75" hidden="1">
      <c r="E77" s="103" t="s">
        <v>30</v>
      </c>
      <c r="F77" s="103"/>
      <c r="G77" s="103"/>
      <c r="H77" s="103"/>
      <c r="I77" s="104"/>
      <c r="J77" t="s">
        <v>15</v>
      </c>
      <c r="K77" s="103" t="s">
        <v>31</v>
      </c>
      <c r="L77" s="103"/>
      <c r="Q77"/>
    </row>
    <row r="78" spans="9:17" ht="12.75" hidden="1">
      <c r="I78"/>
      <c r="K78"/>
      <c r="M78"/>
      <c r="O78"/>
      <c r="Q78"/>
    </row>
    <row r="79" ht="0.75" customHeight="1" hidden="1"/>
    <row r="80" spans="6:17" ht="12.75" hidden="1">
      <c r="F80" s="96"/>
      <c r="H80" s="97"/>
      <c r="I80"/>
      <c r="K80"/>
      <c r="M80"/>
      <c r="O80"/>
      <c r="Q80"/>
    </row>
    <row r="81" spans="9:17" ht="12.75">
      <c r="I81"/>
      <c r="K81"/>
      <c r="M81"/>
      <c r="O81"/>
      <c r="Q81"/>
    </row>
    <row r="82" spans="9:17" ht="12.75">
      <c r="I82"/>
      <c r="K82"/>
      <c r="M82"/>
      <c r="O82"/>
      <c r="Q82"/>
    </row>
  </sheetData>
  <sheetProtection/>
  <mergeCells count="4">
    <mergeCell ref="G2:P2"/>
    <mergeCell ref="J3:L3"/>
    <mergeCell ref="A4:C4"/>
    <mergeCell ref="J74:O74"/>
  </mergeCells>
  <conditionalFormatting sqref="G15 G27 G11 G19 G31 G35 G39 G43 G47 G56 G52 G64 G60">
    <cfRule type="expression" priority="111" dxfId="4" stopIfTrue="1">
      <formula>$C11=""</formula>
    </cfRule>
    <cfRule type="expression" priority="112" dxfId="108" stopIfTrue="1">
      <formula>AND($D11&lt;3,$C11&gt;0)</formula>
    </cfRule>
  </conditionalFormatting>
  <conditionalFormatting sqref="E11 E15 E19 E27 E31 J16 E39 E43 E47 J32 J41 E64 E52 J58 E60 E35 E56 J49 L45">
    <cfRule type="expression" priority="109" dxfId="4" stopIfTrue="1">
      <formula>OR(E11="Bye",C11="")</formula>
    </cfRule>
    <cfRule type="expression" priority="110" dxfId="0" stopIfTrue="1">
      <formula>AND($D11&lt;5,$C11&gt;0)</formula>
    </cfRule>
  </conditionalFormatting>
  <conditionalFormatting sqref="F11 F15 F19 F27 F31 F35 F39 F43 F47 F56 F52 F64 F60">
    <cfRule type="expression" priority="107" dxfId="4" stopIfTrue="1">
      <formula>$C11=""</formula>
    </cfRule>
    <cfRule type="expression" priority="108" dxfId="108" stopIfTrue="1">
      <formula>AND($D11&lt;5,$C11&gt;0)</formula>
    </cfRule>
  </conditionalFormatting>
  <conditionalFormatting sqref="H11 H15 H19 H27 H31 H35 H39 H43 H47 H56 H64 H60">
    <cfRule type="expression" priority="105" dxfId="4" stopIfTrue="1">
      <formula>$C11=""</formula>
    </cfRule>
    <cfRule type="expression" priority="106" dxfId="0" stopIfTrue="1">
      <formula>AND($D11&lt;5,$C11&gt;0)</formula>
    </cfRule>
  </conditionalFormatting>
  <conditionalFormatting sqref="E12 E16 E20 E28 E32 J17 E40 E44 E48 J33 J42 E65 E61 E36 E57 J59">
    <cfRule type="expression" priority="103" dxfId="4" stopIfTrue="1">
      <formula>$C11=""</formula>
    </cfRule>
    <cfRule type="expression" priority="104" dxfId="108" stopIfTrue="1">
      <formula>AND($D11&lt;5,$C11&gt;0)</formula>
    </cfRule>
  </conditionalFormatting>
  <conditionalFormatting sqref="F12 H12 F16 H16 F20 H20 F28 H28 F32 H32 F36 H36 F40 H40 F44 H44 F48 H48 F57 H57 F65 H65 F61 H61">
    <cfRule type="expression" priority="101" dxfId="4" stopIfTrue="1">
      <formula>$C11=""</formula>
    </cfRule>
    <cfRule type="expression" priority="102" dxfId="0" stopIfTrue="1">
      <formula>AND($D11&lt;5,$C11&gt;0)</formula>
    </cfRule>
  </conditionalFormatting>
  <conditionalFormatting sqref="D11 D15 D19 D27 D31 D35 D39 D43 D47 D56 D60 D64">
    <cfRule type="expression" priority="98" dxfId="6" stopIfTrue="1">
      <formula>OR(AND($C11="",$D11&gt;0),$E11="Bye")</formula>
    </cfRule>
    <cfRule type="expression" priority="99" dxfId="108" stopIfTrue="1">
      <formula>AND($D11&gt;0,$D11&lt;5,$C11&gt;0)</formula>
    </cfRule>
    <cfRule type="expression" priority="100" dxfId="5" stopIfTrue="1">
      <formula>$D11&gt;0</formula>
    </cfRule>
  </conditionalFormatting>
  <conditionalFormatting sqref="G68">
    <cfRule type="expression" priority="96" dxfId="4" stopIfTrue="1">
      <formula>$C68=""</formula>
    </cfRule>
    <cfRule type="expression" priority="97" dxfId="108" stopIfTrue="1">
      <formula>AND(#REF!&lt;3,$C68&gt;0)</formula>
    </cfRule>
  </conditionalFormatting>
  <conditionalFormatting sqref="E68 J66 L62">
    <cfRule type="expression" priority="94" dxfId="4" stopIfTrue="1">
      <formula>OR(E62="Bye",C62="")</formula>
    </cfRule>
    <cfRule type="expression" priority="95" dxfId="0" stopIfTrue="1">
      <formula>AND(#REF!&lt;5,$C62&gt;0)</formula>
    </cfRule>
  </conditionalFormatting>
  <conditionalFormatting sqref="F68">
    <cfRule type="expression" priority="92" dxfId="4" stopIfTrue="1">
      <formula>$C68=""</formula>
    </cfRule>
    <cfRule type="expression" priority="93" dxfId="108" stopIfTrue="1">
      <formula>AND(#REF!&lt;5,$C68&gt;0)</formula>
    </cfRule>
  </conditionalFormatting>
  <conditionalFormatting sqref="H68">
    <cfRule type="expression" priority="90" dxfId="4" stopIfTrue="1">
      <formula>$C68=""</formula>
    </cfRule>
    <cfRule type="expression" priority="91" dxfId="0" stopIfTrue="1">
      <formula>AND(#REF!&lt;5,$C68&gt;0)</formula>
    </cfRule>
  </conditionalFormatting>
  <conditionalFormatting sqref="E69 J67 L63">
    <cfRule type="expression" priority="88" dxfId="4" stopIfTrue="1">
      <formula>$C62=""</formula>
    </cfRule>
    <cfRule type="expression" priority="89" dxfId="108" stopIfTrue="1">
      <formula>AND(#REF!&lt;5,$C62&gt;0)</formula>
    </cfRule>
  </conditionalFormatting>
  <conditionalFormatting sqref="F69 H69">
    <cfRule type="expression" priority="86" dxfId="4" stopIfTrue="1">
      <formula>$C68=""</formula>
    </cfRule>
    <cfRule type="expression" priority="87" dxfId="0" stopIfTrue="1">
      <formula>AND(#REF!&lt;5,$C68&gt;0)</formula>
    </cfRule>
  </conditionalFormatting>
  <conditionalFormatting sqref="H52">
    <cfRule type="expression" priority="84" dxfId="4" stopIfTrue="1">
      <formula>$C52=""</formula>
    </cfRule>
    <cfRule type="expression" priority="85" dxfId="0" stopIfTrue="1">
      <formula>AND(#REF!&lt;5,$C52&gt;0)</formula>
    </cfRule>
  </conditionalFormatting>
  <conditionalFormatting sqref="E53 J50 L46">
    <cfRule type="expression" priority="82" dxfId="4" stopIfTrue="1">
      <formula>$C45=""</formula>
    </cfRule>
    <cfRule type="expression" priority="83" dxfId="108" stopIfTrue="1">
      <formula>AND(#REF!&lt;5,$C45&gt;0)</formula>
    </cfRule>
  </conditionalFormatting>
  <conditionalFormatting sqref="F53 H53">
    <cfRule type="expression" priority="80" dxfId="4" stopIfTrue="1">
      <formula>$C52=""</formula>
    </cfRule>
    <cfRule type="expression" priority="81" dxfId="0" stopIfTrue="1">
      <formula>AND(#REF!&lt;5,$C52&gt;0)</formula>
    </cfRule>
  </conditionalFormatting>
  <conditionalFormatting sqref="G23">
    <cfRule type="expression" priority="78" dxfId="4" stopIfTrue="1">
      <formula>$C23=""</formula>
    </cfRule>
    <cfRule type="expression" priority="79" dxfId="108" stopIfTrue="1">
      <formula>AND(#REF!&lt;3,$C23&gt;0)</formula>
    </cfRule>
  </conditionalFormatting>
  <conditionalFormatting sqref="E23 E7 L29 J9 J25 P36 N22 L13">
    <cfRule type="expression" priority="76" dxfId="4" stopIfTrue="1">
      <formula>OR(E7="Bye",C7="")</formula>
    </cfRule>
    <cfRule type="expression" priority="77" dxfId="0" stopIfTrue="1">
      <formula>AND(#REF!&lt;5,$C7&gt;0)</formula>
    </cfRule>
  </conditionalFormatting>
  <conditionalFormatting sqref="F23">
    <cfRule type="expression" priority="74" dxfId="4" stopIfTrue="1">
      <formula>$C23=""</formula>
    </cfRule>
    <cfRule type="expression" priority="75" dxfId="108" stopIfTrue="1">
      <formula>AND(#REF!&lt;5,$C23&gt;0)</formula>
    </cfRule>
  </conditionalFormatting>
  <conditionalFormatting sqref="H23">
    <cfRule type="expression" priority="72" dxfId="4" stopIfTrue="1">
      <formula>$C23=""</formula>
    </cfRule>
    <cfRule type="expression" priority="73" dxfId="0" stopIfTrue="1">
      <formula>AND(#REF!&lt;5,$C23&gt;0)</formula>
    </cfRule>
  </conditionalFormatting>
  <conditionalFormatting sqref="E24 J26 L30">
    <cfRule type="expression" priority="70" dxfId="4" stopIfTrue="1">
      <formula>$C23=""</formula>
    </cfRule>
    <cfRule type="expression" priority="71" dxfId="108" stopIfTrue="1">
      <formula>AND(#REF!&lt;5,$C23&gt;0)</formula>
    </cfRule>
  </conditionalFormatting>
  <conditionalFormatting sqref="F24 H24">
    <cfRule type="expression" priority="68" dxfId="4" stopIfTrue="1">
      <formula>$C23=""</formula>
    </cfRule>
    <cfRule type="expression" priority="69" dxfId="0" stopIfTrue="1">
      <formula>AND(#REF!&lt;5,$C23&gt;0)</formula>
    </cfRule>
  </conditionalFormatting>
  <conditionalFormatting sqref="G7">
    <cfRule type="expression" priority="66" dxfId="4" stopIfTrue="1">
      <formula>$C7=""</formula>
    </cfRule>
    <cfRule type="expression" priority="67" dxfId="108" stopIfTrue="1">
      <formula>AND(#REF!&lt;3,$C7&gt;0)</formula>
    </cfRule>
  </conditionalFormatting>
  <conditionalFormatting sqref="F7">
    <cfRule type="expression" priority="64" dxfId="4" stopIfTrue="1">
      <formula>$C7=""</formula>
    </cfRule>
    <cfRule type="expression" priority="65" dxfId="108" stopIfTrue="1">
      <formula>AND(#REF!&lt;5,$C7&gt;0)</formula>
    </cfRule>
  </conditionalFormatting>
  <conditionalFormatting sqref="H7">
    <cfRule type="expression" priority="62" dxfId="4" stopIfTrue="1">
      <formula>$C7=""</formula>
    </cfRule>
    <cfRule type="expression" priority="63" dxfId="0" stopIfTrue="1">
      <formula>AND(#REF!&lt;5,$C7&gt;0)</formula>
    </cfRule>
  </conditionalFormatting>
  <conditionalFormatting sqref="E8 J10 P37 N23 L14">
    <cfRule type="expression" priority="60" dxfId="4" stopIfTrue="1">
      <formula>$C7=""</formula>
    </cfRule>
    <cfRule type="expression" priority="61" dxfId="108" stopIfTrue="1">
      <formula>AND(#REF!&lt;5,$C7&gt;0)</formula>
    </cfRule>
  </conditionalFormatting>
  <conditionalFormatting sqref="F8 H8">
    <cfRule type="expression" priority="58" dxfId="4" stopIfTrue="1">
      <formula>$C7=""</formula>
    </cfRule>
    <cfRule type="expression" priority="59" dxfId="0" stopIfTrue="1">
      <formula>AND(#REF!&lt;5,$C7&gt;0)</formula>
    </cfRule>
  </conditionalFormatting>
  <conditionalFormatting sqref="J63">
    <cfRule type="expression" priority="55" dxfId="10" stopIfTrue="1">
      <formula>AND($E$1="CU",J63="Umpire")</formula>
    </cfRule>
    <cfRule type="expression" priority="56" dxfId="9" stopIfTrue="1">
      <formula>AND($E$1="CU",J63&lt;&gt;"Umpire",#REF!&lt;&gt;"")</formula>
    </cfRule>
    <cfRule type="expression" priority="57" dxfId="8" stopIfTrue="1">
      <formula>AND($E$1="CU",J63&lt;&gt;"Umpire")</formula>
    </cfRule>
  </conditionalFormatting>
  <conditionalFormatting sqref="H42">
    <cfRule type="expression" priority="52" dxfId="10" stopIfTrue="1">
      <formula>AND($E$1="CU",H42="Umpire")</formula>
    </cfRule>
    <cfRule type="expression" priority="53" dxfId="9" stopIfTrue="1">
      <formula>AND($E$1="CU",H42&lt;&gt;"Umpire",#REF!&lt;&gt;"")</formula>
    </cfRule>
    <cfRule type="expression" priority="54" dxfId="8" stopIfTrue="1">
      <formula>AND($E$1="CU",H42&lt;&gt;"Umpire")</formula>
    </cfRule>
  </conditionalFormatting>
  <conditionalFormatting sqref="N55">
    <cfRule type="expression" priority="50" dxfId="0" stopIfTrue="1">
      <formula>#REF!="as"</formula>
    </cfRule>
    <cfRule type="expression" priority="51" dxfId="0" stopIfTrue="1">
      <formula>#REF!="bs"</formula>
    </cfRule>
  </conditionalFormatting>
  <conditionalFormatting sqref="J46">
    <cfRule type="expression" priority="47" dxfId="10" stopIfTrue="1">
      <formula>AND($E$1="CU",J46="Umpire")</formula>
    </cfRule>
    <cfRule type="expression" priority="48" dxfId="9" stopIfTrue="1">
      <formula>AND($E$1="CU",J46&lt;&gt;"Umpire",#REF!&lt;&gt;"")</formula>
    </cfRule>
    <cfRule type="expression" priority="49" dxfId="8" stopIfTrue="1">
      <formula>AND($E$1="CU",J46&lt;&gt;"Umpire")</formula>
    </cfRule>
  </conditionalFormatting>
  <conditionalFormatting sqref="N54">
    <cfRule type="expression" priority="45" dxfId="0" stopIfTrue="1">
      <formula>#REF!="as"</formula>
    </cfRule>
    <cfRule type="expression" priority="46" dxfId="0" stopIfTrue="1">
      <formula>#REF!="bs"</formula>
    </cfRule>
  </conditionalFormatting>
  <conditionalFormatting sqref="L55">
    <cfRule type="expression" priority="42" dxfId="10" stopIfTrue="1">
      <formula>AND($E$1="CU",L55="Umpire")</formula>
    </cfRule>
    <cfRule type="expression" priority="43" dxfId="9" stopIfTrue="1">
      <formula>AND($E$1="CU",L55&lt;&gt;"Umpire",#REF!&lt;&gt;"")</formula>
    </cfRule>
    <cfRule type="expression" priority="44" dxfId="8" stopIfTrue="1">
      <formula>AND($E$1="CU",L55&lt;&gt;"Umpire")</formula>
    </cfRule>
  </conditionalFormatting>
  <conditionalFormatting sqref="J30 H34">
    <cfRule type="expression" priority="39" dxfId="10" stopIfTrue="1">
      <formula>AND($E$1="CU",H30="Umpire")</formula>
    </cfRule>
    <cfRule type="expression" priority="40" dxfId="9" stopIfTrue="1">
      <formula>AND($E$1="CU",H30&lt;&gt;"Umpire",#REF!&lt;&gt;"")</formula>
    </cfRule>
    <cfRule type="expression" priority="41" dxfId="8" stopIfTrue="1">
      <formula>AND($E$1="CU",H30&lt;&gt;"Umpire")</formula>
    </cfRule>
  </conditionalFormatting>
  <conditionalFormatting sqref="J34">
    <cfRule type="expression" priority="37" dxfId="0" stopIfTrue="1">
      <formula>#REF!="as"</formula>
    </cfRule>
    <cfRule type="expression" priority="38" dxfId="0" stopIfTrue="1">
      <formula>#REF!="bs"</formula>
    </cfRule>
  </conditionalFormatting>
  <conditionalFormatting sqref="N38">
    <cfRule type="expression" priority="34" dxfId="10" stopIfTrue="1">
      <formula>AND($E$1="CU",N38="Umpire")</formula>
    </cfRule>
    <cfRule type="expression" priority="35" dxfId="9" stopIfTrue="1">
      <formula>AND($E$1="CU",N38&lt;&gt;"Umpire",#REF!&lt;&gt;"")</formula>
    </cfRule>
    <cfRule type="expression" priority="36" dxfId="8" stopIfTrue="1">
      <formula>AND($E$1="CU",N38&lt;&gt;"Umpire")</formula>
    </cfRule>
  </conditionalFormatting>
  <conditionalFormatting sqref="P38">
    <cfRule type="expression" priority="32" dxfId="0" stopIfTrue="1">
      <formula>#REF!="as"</formula>
    </cfRule>
    <cfRule type="expression" priority="33" dxfId="0" stopIfTrue="1">
      <formula>#REF!="bs"</formula>
    </cfRule>
  </conditionalFormatting>
  <conditionalFormatting sqref="H26">
    <cfRule type="expression" priority="29" dxfId="10" stopIfTrue="1">
      <formula>AND($E$1="CU",H26="Umpire")</formula>
    </cfRule>
    <cfRule type="expression" priority="30" dxfId="9" stopIfTrue="1">
      <formula>AND($E$1="CU",H26&lt;&gt;"Umpire",#REF!&lt;&gt;"")</formula>
    </cfRule>
    <cfRule type="expression" priority="31" dxfId="8" stopIfTrue="1">
      <formula>AND($E$1="CU",H26&lt;&gt;"Umpire")</formula>
    </cfRule>
  </conditionalFormatting>
  <conditionalFormatting sqref="M65">
    <cfRule type="expression" priority="27" dxfId="0" stopIfTrue="1">
      <formula>#REF!="as"</formula>
    </cfRule>
    <cfRule type="expression" priority="28" dxfId="0" stopIfTrue="1">
      <formula>#REF!="bs"</formula>
    </cfRule>
  </conditionalFormatting>
  <conditionalFormatting sqref="H10">
    <cfRule type="expression" priority="24" dxfId="10" stopIfTrue="1">
      <formula>AND($E$1="CU",H10="Umpire")</formula>
    </cfRule>
    <cfRule type="expression" priority="25" dxfId="9" stopIfTrue="1">
      <formula>AND($E$1="CU",H10&lt;&gt;"Umpire",#REF!&lt;&gt;"")</formula>
    </cfRule>
    <cfRule type="expression" priority="26" dxfId="8" stopIfTrue="1">
      <formula>AND($E$1="CU",H10&lt;&gt;"Umpire")</formula>
    </cfRule>
  </conditionalFormatting>
  <conditionalFormatting sqref="J14">
    <cfRule type="expression" priority="21" dxfId="10" stopIfTrue="1">
      <formula>AND($E$1="CU",J14="Umpire")</formula>
    </cfRule>
    <cfRule type="expression" priority="22" dxfId="9" stopIfTrue="1">
      <formula>AND($E$1="CU",J14&lt;&gt;"Umpire",#REF!&lt;&gt;"")</formula>
    </cfRule>
    <cfRule type="expression" priority="23" dxfId="8" stopIfTrue="1">
      <formula>AND($E$1="CU",J14&lt;&gt;"Umpire")</formula>
    </cfRule>
  </conditionalFormatting>
  <conditionalFormatting sqref="H18">
    <cfRule type="expression" priority="18" dxfId="10" stopIfTrue="1">
      <formula>AND($E$1="CU",H18="Umpire")</formula>
    </cfRule>
    <cfRule type="expression" priority="19" dxfId="9" stopIfTrue="1">
      <formula>AND($E$1="CU",H18&lt;&gt;"Umpire",#REF!&lt;&gt;"")</formula>
    </cfRule>
    <cfRule type="expression" priority="20" dxfId="8" stopIfTrue="1">
      <formula>AND($E$1="CU",H18&lt;&gt;"Umpire")</formula>
    </cfRule>
  </conditionalFormatting>
  <conditionalFormatting sqref="J18">
    <cfRule type="expression" priority="16" dxfId="0" stopIfTrue="1">
      <formula>#REF!="as"</formula>
    </cfRule>
    <cfRule type="expression" priority="17" dxfId="0" stopIfTrue="1">
      <formula>#REF!="bs"</formula>
    </cfRule>
  </conditionalFormatting>
  <conditionalFormatting sqref="L22">
    <cfRule type="expression" priority="13" dxfId="10" stopIfTrue="1">
      <formula>AND($E$1="CU",L22="Umpire")</formula>
    </cfRule>
    <cfRule type="expression" priority="14" dxfId="9" stopIfTrue="1">
      <formula>AND($E$1="CU",L22&lt;&gt;"Umpire",#REF!&lt;&gt;"")</formula>
    </cfRule>
    <cfRule type="expression" priority="15" dxfId="8" stopIfTrue="1">
      <formula>AND($E$1="CU",L22&lt;&gt;"Umpire")</formula>
    </cfRule>
  </conditionalFormatting>
  <conditionalFormatting sqref="H51">
    <cfRule type="expression" priority="10" dxfId="10" stopIfTrue="1">
      <formula>AND($E$1="CU",H51="Umpire")</formula>
    </cfRule>
    <cfRule type="expression" priority="11" dxfId="9" stopIfTrue="1">
      <formula>AND($E$1="CU",H51&lt;&gt;"Umpire",#REF!&lt;&gt;"")</formula>
    </cfRule>
    <cfRule type="expression" priority="12" dxfId="8" stopIfTrue="1">
      <formula>AND($E$1="CU",H51&lt;&gt;"Umpire")</formula>
    </cfRule>
  </conditionalFormatting>
  <conditionalFormatting sqref="J51">
    <cfRule type="expression" priority="8" dxfId="0" stopIfTrue="1">
      <formula>#REF!="as"</formula>
    </cfRule>
    <cfRule type="expression" priority="9" dxfId="0" stopIfTrue="1">
      <formula>#REF!="bs"</formula>
    </cfRule>
  </conditionalFormatting>
  <conditionalFormatting sqref="H67">
    <cfRule type="expression" priority="5" dxfId="10" stopIfTrue="1">
      <formula>AND($E$1="CU",H67="Umpire")</formula>
    </cfRule>
    <cfRule type="expression" priority="6" dxfId="9" stopIfTrue="1">
      <formula>AND($E$1="CU",H67&lt;&gt;"Umpire",#REF!&lt;&gt;"")</formula>
    </cfRule>
    <cfRule type="expression" priority="7" dxfId="8" stopIfTrue="1">
      <formula>AND($E$1="CU",H67&lt;&gt;"Umpire")</formula>
    </cfRule>
  </conditionalFormatting>
  <conditionalFormatting sqref="H59">
    <cfRule type="expression" priority="2" dxfId="10" stopIfTrue="1">
      <formula>AND($E$1="CU",H59="Umpire")</formula>
    </cfRule>
    <cfRule type="expression" priority="3" dxfId="9" stopIfTrue="1">
      <formula>AND($E$1="CU",H59&lt;&gt;"Umpire",#REF!&lt;&gt;"")</formula>
    </cfRule>
    <cfRule type="expression" priority="4" dxfId="8" stopIfTrue="1">
      <formula>AND($E$1="CU",H59&lt;&gt;"Umpire")</formula>
    </cfRule>
  </conditionalFormatting>
  <conditionalFormatting sqref="B7 B64 B11 B15 B19 B23 B27 B31 B35 B39 B43 B47 B52 B56 B60 B68">
    <cfRule type="cellIs" priority="1" dxfId="49" operator="equal" stopIfTrue="1">
      <formula>"DA"</formula>
    </cfRule>
  </conditionalFormatting>
  <dataValidations count="1">
    <dataValidation type="list" allowBlank="1" showInputMessage="1" sqref="H10 H18 H26 H34 H42 H51 H59 H67 J63 J46 L55 N38 J30 L22 J14">
      <formula1>$T$7:$T$18</formula1>
    </dataValidation>
  </dataValidations>
  <printOptions horizontalCentered="1"/>
  <pageMargins left="0" right="0" top="0.3937007874015748" bottom="0.3937007874015748" header="0" footer="0"/>
  <pageSetup horizontalDpi="300" verticalDpi="300" orientation="portrait" paperSize="9" scale="95" r:id="rId1"/>
</worksheet>
</file>

<file path=xl/worksheets/sheet8.xml><?xml version="1.0" encoding="utf-8"?>
<worksheet xmlns="http://schemas.openxmlformats.org/spreadsheetml/2006/main" xmlns:r="http://schemas.openxmlformats.org/officeDocument/2006/relationships">
  <dimension ref="A1:V82"/>
  <sheetViews>
    <sheetView showGridLines="0" showZeros="0" zoomScalePageLayoutView="0" workbookViewId="0" topLeftCell="A19">
      <selection activeCell="P48" sqref="P48"/>
    </sheetView>
  </sheetViews>
  <sheetFormatPr defaultColWidth="9.140625" defaultRowHeight="12.75"/>
  <cols>
    <col min="1" max="1" width="3.28125" style="0" customWidth="1"/>
    <col min="2" max="2" width="4.8515625" style="0" customWidth="1"/>
    <col min="3" max="3" width="0.13671875" style="0" customWidth="1"/>
    <col min="4" max="4" width="4.28125" style="0" customWidth="1"/>
    <col min="5" max="5" width="15.7109375" style="0" customWidth="1"/>
    <col min="6" max="6" width="2.7109375" style="0" customWidth="1"/>
    <col min="7" max="7" width="7.7109375" style="0" customWidth="1"/>
    <col min="8" max="8" width="5.8515625" style="0" customWidth="1"/>
    <col min="9" max="9" width="4.57421875" style="96" customWidth="1"/>
    <col min="10" max="10" width="12.140625" style="0" customWidth="1"/>
    <col min="11" max="11" width="1.7109375" style="96" customWidth="1"/>
    <col min="12" max="12" width="10.140625" style="0" customWidth="1"/>
    <col min="13" max="13" width="4.140625" style="97" customWidth="1"/>
    <col min="14" max="14" width="10.7109375" style="0" customWidth="1"/>
    <col min="15" max="15" width="1.7109375" style="96" customWidth="1"/>
    <col min="16" max="16" width="9.8515625" style="0" customWidth="1"/>
    <col min="17" max="17" width="6.140625" style="97" hidden="1" customWidth="1"/>
    <col min="18" max="18" width="0" style="0" hidden="1" customWidth="1"/>
    <col min="19" max="19" width="8.57421875" style="0" customWidth="1"/>
    <col min="20" max="20" width="7.140625" style="0" hidden="1" customWidth="1"/>
  </cols>
  <sheetData>
    <row r="1" spans="1:11" s="9" customFormat="1" ht="21.75" customHeight="1">
      <c r="A1" s="329"/>
      <c r="B1" s="330"/>
      <c r="C1" s="329"/>
      <c r="D1" s="330"/>
      <c r="E1" s="500" t="s">
        <v>223</v>
      </c>
      <c r="F1" s="331"/>
      <c r="G1" s="145" t="s">
        <v>221</v>
      </c>
      <c r="H1" s="332"/>
      <c r="I1" s="332"/>
      <c r="J1" s="332"/>
      <c r="K1" s="332"/>
    </row>
    <row r="2" spans="1:16" s="18" customFormat="1" ht="22.5" customHeight="1">
      <c r="A2" s="333">
        <f>'[2]Week SetUp'!$A$8</f>
        <v>0</v>
      </c>
      <c r="B2" s="334"/>
      <c r="C2" s="335"/>
      <c r="D2" s="502" t="s">
        <v>28</v>
      </c>
      <c r="E2" s="335"/>
      <c r="F2" s="336"/>
      <c r="G2" s="776" t="s">
        <v>16</v>
      </c>
      <c r="H2" s="776"/>
      <c r="I2" s="776"/>
      <c r="J2" s="776"/>
      <c r="K2" s="776"/>
      <c r="L2" s="776"/>
      <c r="M2" s="776"/>
      <c r="N2" s="776"/>
      <c r="O2" s="776"/>
      <c r="P2" s="776"/>
    </row>
    <row r="3" spans="1:17" s="22" customFormat="1" ht="11.25" customHeight="1">
      <c r="A3" s="337"/>
      <c r="B3" s="337"/>
      <c r="C3" s="337"/>
      <c r="D3" s="337"/>
      <c r="E3" s="337"/>
      <c r="F3" s="337"/>
      <c r="G3" s="337"/>
      <c r="H3" s="499" t="s">
        <v>222</v>
      </c>
      <c r="I3" s="338"/>
      <c r="J3" s="779"/>
      <c r="K3" s="779"/>
      <c r="L3" s="779"/>
      <c r="M3" s="338"/>
      <c r="N3" s="337"/>
      <c r="O3" s="338"/>
      <c r="P3" s="337"/>
      <c r="Q3" s="339"/>
    </row>
    <row r="4" spans="1:14" s="28" customFormat="1" ht="11.25" customHeight="1" thickBot="1">
      <c r="A4" s="777"/>
      <c r="B4" s="777"/>
      <c r="C4" s="777"/>
      <c r="D4" s="340"/>
      <c r="E4" s="340"/>
      <c r="F4" s="24"/>
      <c r="G4" s="341"/>
      <c r="H4" s="340"/>
      <c r="I4" s="342"/>
      <c r="J4" s="343"/>
      <c r="K4" s="26"/>
      <c r="L4" s="344"/>
      <c r="M4" s="342"/>
      <c r="N4" s="216"/>
    </row>
    <row r="5" spans="1:17" s="22" customFormat="1" ht="9.75">
      <c r="A5" s="345"/>
      <c r="B5" s="31" t="s">
        <v>3</v>
      </c>
      <c r="C5" s="31" t="str">
        <f>IF(OR(F2="Week 3",F2="Masters"),"CP","Rank")</f>
        <v>Rank</v>
      </c>
      <c r="D5" s="31"/>
      <c r="E5" s="346"/>
      <c r="F5" s="346"/>
      <c r="G5" s="346"/>
      <c r="H5" s="346"/>
      <c r="I5" s="346"/>
      <c r="J5" s="31"/>
      <c r="K5" s="347"/>
      <c r="L5" s="31"/>
      <c r="M5" s="347"/>
      <c r="N5" s="31"/>
      <c r="O5" s="347"/>
      <c r="P5" s="31"/>
      <c r="Q5" s="348"/>
    </row>
    <row r="6" spans="1:17" s="22" customFormat="1" ht="3.75" customHeight="1" thickBot="1">
      <c r="A6" s="219"/>
      <c r="B6" s="38"/>
      <c r="C6" s="38"/>
      <c r="D6" s="38"/>
      <c r="E6" s="349"/>
      <c r="F6" s="349"/>
      <c r="G6" s="350"/>
      <c r="H6" s="349"/>
      <c r="I6" s="351"/>
      <c r="J6" s="38"/>
      <c r="K6" s="351"/>
      <c r="L6" s="38"/>
      <c r="M6" s="351"/>
      <c r="N6" s="38"/>
      <c r="O6" s="351"/>
      <c r="P6" s="38"/>
      <c r="Q6" s="352"/>
    </row>
    <row r="7" spans="1:20" s="54" customFormat="1" ht="12.75" customHeight="1">
      <c r="A7" s="44">
        <v>1</v>
      </c>
      <c r="B7" s="353">
        <v>1</v>
      </c>
      <c r="C7" s="353">
        <v>1</v>
      </c>
      <c r="D7" s="354"/>
      <c r="E7" s="149" t="s">
        <v>39</v>
      </c>
      <c r="F7" s="390" t="s">
        <v>40</v>
      </c>
      <c r="G7" s="152"/>
      <c r="H7" s="152"/>
      <c r="I7" s="355"/>
      <c r="K7" s="356"/>
      <c r="M7" s="357"/>
      <c r="N7" s="73"/>
      <c r="O7" s="357"/>
      <c r="P7" s="73"/>
      <c r="Q7" s="52"/>
      <c r="R7" s="53"/>
      <c r="T7" s="55" t="str">
        <f>'[2]Officials'!P24</f>
        <v>Umpire</v>
      </c>
    </row>
    <row r="8" spans="1:20" s="54" customFormat="1" ht="11.25" customHeight="1">
      <c r="A8" s="57"/>
      <c r="B8" s="358"/>
      <c r="C8" s="358"/>
      <c r="D8" s="358"/>
      <c r="E8" s="149" t="s">
        <v>231</v>
      </c>
      <c r="F8" s="390" t="s">
        <v>44</v>
      </c>
      <c r="G8" s="152"/>
      <c r="H8" s="152"/>
      <c r="I8" s="359"/>
      <c r="K8" s="356"/>
      <c r="M8" s="357"/>
      <c r="N8" s="73"/>
      <c r="O8" s="357"/>
      <c r="P8" s="73"/>
      <c r="Q8" s="52"/>
      <c r="R8" s="53"/>
      <c r="T8" s="63" t="str">
        <f>'[2]Officials'!P25</f>
        <v> </v>
      </c>
    </row>
    <row r="9" spans="1:20" s="54" customFormat="1" ht="10.5" customHeight="1">
      <c r="A9" s="57"/>
      <c r="B9" s="58"/>
      <c r="C9" s="58"/>
      <c r="D9" s="58"/>
      <c r="E9" s="360"/>
      <c r="F9" s="360"/>
      <c r="G9" s="360"/>
      <c r="H9" s="360"/>
      <c r="I9" s="361"/>
      <c r="J9" s="496" t="s">
        <v>39</v>
      </c>
      <c r="K9" s="362"/>
      <c r="M9" s="357"/>
      <c r="N9" s="73"/>
      <c r="O9" s="357"/>
      <c r="P9" s="73"/>
      <c r="Q9" s="52"/>
      <c r="R9" s="53"/>
      <c r="T9" s="63" t="str">
        <f>'[2]Officials'!P26</f>
        <v> </v>
      </c>
    </row>
    <row r="10" spans="1:20" s="54" customFormat="1" ht="12" customHeight="1">
      <c r="A10" s="57"/>
      <c r="B10" s="58"/>
      <c r="C10" s="58"/>
      <c r="D10" s="58"/>
      <c r="E10" s="360"/>
      <c r="F10" s="360"/>
      <c r="G10" s="360"/>
      <c r="H10" s="363"/>
      <c r="I10" s="364"/>
      <c r="J10" s="390" t="s">
        <v>43</v>
      </c>
      <c r="K10" s="365"/>
      <c r="L10" s="366"/>
      <c r="M10" s="367"/>
      <c r="N10" s="368"/>
      <c r="O10" s="367"/>
      <c r="P10" s="368"/>
      <c r="Q10" s="52"/>
      <c r="R10" s="53"/>
      <c r="T10" s="63" t="str">
        <f>'[2]Officials'!P27</f>
        <v> </v>
      </c>
    </row>
    <row r="11" spans="1:20" s="54" customFormat="1" ht="9.75" customHeight="1">
      <c r="A11" s="57">
        <v>2</v>
      </c>
      <c r="B11" s="353"/>
      <c r="C11" s="353"/>
      <c r="D11" s="369"/>
      <c r="E11" s="493" t="s">
        <v>55</v>
      </c>
      <c r="F11" s="48"/>
      <c r="G11" s="152"/>
      <c r="H11" s="48"/>
      <c r="I11" s="370"/>
      <c r="J11" s="366"/>
      <c r="K11" s="371"/>
      <c r="L11" s="372"/>
      <c r="M11" s="373"/>
      <c r="N11" s="368"/>
      <c r="O11" s="367"/>
      <c r="P11" s="368"/>
      <c r="Q11" s="52"/>
      <c r="R11" s="53"/>
      <c r="T11" s="63" t="str">
        <f>'[2]Officials'!P28</f>
        <v> </v>
      </c>
    </row>
    <row r="12" spans="1:20" s="54" customFormat="1" ht="10.5" customHeight="1">
      <c r="A12" s="57"/>
      <c r="B12" s="374"/>
      <c r="C12" s="374"/>
      <c r="D12" s="375"/>
      <c r="E12" s="48"/>
      <c r="F12" s="48"/>
      <c r="G12" s="152"/>
      <c r="H12" s="48"/>
      <c r="I12" s="376"/>
      <c r="J12" s="366"/>
      <c r="K12" s="371"/>
      <c r="L12" s="377"/>
      <c r="M12" s="378"/>
      <c r="N12" s="368"/>
      <c r="O12" s="367"/>
      <c r="P12" s="368"/>
      <c r="Q12" s="52"/>
      <c r="R12" s="53"/>
      <c r="T12" s="63" t="str">
        <f>'[2]Officials'!P29</f>
        <v> </v>
      </c>
    </row>
    <row r="13" spans="1:20" s="54" customFormat="1" ht="10.5" customHeight="1">
      <c r="A13" s="57"/>
      <c r="B13" s="58"/>
      <c r="C13" s="58"/>
      <c r="D13" s="59"/>
      <c r="E13" s="360"/>
      <c r="F13" s="360"/>
      <c r="G13" s="360"/>
      <c r="H13" s="360"/>
      <c r="I13" s="379"/>
      <c r="J13" s="366"/>
      <c r="K13" s="380"/>
      <c r="L13" s="494" t="s">
        <v>39</v>
      </c>
      <c r="M13" s="381"/>
      <c r="N13" s="368"/>
      <c r="O13" s="367"/>
      <c r="P13" s="368"/>
      <c r="Q13" s="52"/>
      <c r="R13" s="53"/>
      <c r="T13" s="63" t="str">
        <f>'[2]Officials'!P30</f>
        <v> </v>
      </c>
    </row>
    <row r="14" spans="1:20" s="54" customFormat="1" ht="9" customHeight="1">
      <c r="A14" s="57"/>
      <c r="B14" s="58"/>
      <c r="C14" s="58"/>
      <c r="D14" s="59"/>
      <c r="E14" s="360"/>
      <c r="F14" s="360"/>
      <c r="G14" s="360"/>
      <c r="H14" s="360"/>
      <c r="I14" s="379"/>
      <c r="J14" s="382"/>
      <c r="L14" s="390" t="s">
        <v>43</v>
      </c>
      <c r="M14" s="383"/>
      <c r="N14" s="368"/>
      <c r="O14" s="367"/>
      <c r="P14" s="368"/>
      <c r="Q14" s="52"/>
      <c r="R14" s="53"/>
      <c r="T14" s="63" t="str">
        <f>'[2]Officials'!P31</f>
        <v> </v>
      </c>
    </row>
    <row r="15" spans="1:20" s="54" customFormat="1" ht="12" customHeight="1">
      <c r="A15" s="384">
        <v>3</v>
      </c>
      <c r="B15" s="353"/>
      <c r="C15" s="353">
        <f>IF($D15="","",IF($F$2="Week 3",VLOOKUP($D15,'[2]Do Main Draw Prep Wk34'!$A$7:$V$23,21),VLOOKUP($D15,'[2]Do Main Draw Prep Fut&amp;Wk12'!$A$7:$V$23,21)))</f>
      </c>
      <c r="D15" s="369"/>
      <c r="E15" s="385" t="s">
        <v>55</v>
      </c>
      <c r="F15" s="48"/>
      <c r="G15" s="48"/>
      <c r="H15" s="48"/>
      <c r="I15" s="386"/>
      <c r="J15" s="366"/>
      <c r="K15" s="371"/>
      <c r="L15" s="767" t="s">
        <v>168</v>
      </c>
      <c r="M15" s="387"/>
      <c r="N15" s="388"/>
      <c r="O15" s="367"/>
      <c r="P15" s="368"/>
      <c r="Q15" s="52"/>
      <c r="R15" s="53"/>
      <c r="T15" s="63" t="str">
        <f>'[2]Officials'!P32</f>
        <v> </v>
      </c>
    </row>
    <row r="16" spans="1:20" s="54" customFormat="1" ht="12" customHeight="1">
      <c r="A16" s="57"/>
      <c r="B16" s="358"/>
      <c r="C16" s="358"/>
      <c r="D16" s="389"/>
      <c r="E16" s="152"/>
      <c r="F16" s="48"/>
      <c r="G16" s="390"/>
      <c r="H16" s="48"/>
      <c r="I16" s="391"/>
      <c r="J16" s="494" t="s">
        <v>51</v>
      </c>
      <c r="K16" s="371"/>
      <c r="L16" s="366"/>
      <c r="M16" s="387"/>
      <c r="N16" s="368"/>
      <c r="O16" s="367"/>
      <c r="P16" s="368"/>
      <c r="Q16" s="52"/>
      <c r="R16" s="53"/>
      <c r="T16" s="63" t="str">
        <f>'[2]Officials'!P33</f>
        <v> </v>
      </c>
    </row>
    <row r="17" spans="1:20" s="54" customFormat="1" ht="12.75" customHeight="1">
      <c r="A17" s="57"/>
      <c r="B17" s="392"/>
      <c r="C17" s="392"/>
      <c r="D17" s="369"/>
      <c r="E17" s="360"/>
      <c r="F17" s="360"/>
      <c r="G17" s="360"/>
      <c r="H17" s="360"/>
      <c r="I17" s="393"/>
      <c r="J17" s="494" t="s">
        <v>64</v>
      </c>
      <c r="K17" s="394"/>
      <c r="L17" s="366"/>
      <c r="M17" s="387"/>
      <c r="N17" s="368"/>
      <c r="O17" s="367"/>
      <c r="P17" s="368"/>
      <c r="Q17" s="52"/>
      <c r="R17" s="53"/>
      <c r="T17" s="63" t="str">
        <f>'[2]Officials'!P34</f>
        <v> </v>
      </c>
    </row>
    <row r="18" spans="1:20" s="54" customFormat="1" ht="0.75" customHeight="1" thickBot="1">
      <c r="A18" s="57"/>
      <c r="B18" s="392"/>
      <c r="C18" s="392"/>
      <c r="D18" s="369"/>
      <c r="E18" s="360"/>
      <c r="F18" s="360"/>
      <c r="G18" s="360"/>
      <c r="H18" s="363"/>
      <c r="J18" s="395"/>
      <c r="K18" s="396"/>
      <c r="L18" s="366"/>
      <c r="M18" s="387"/>
      <c r="N18" s="368"/>
      <c r="O18" s="367"/>
      <c r="P18" s="368"/>
      <c r="Q18" s="52"/>
      <c r="R18" s="53"/>
      <c r="T18" s="81" t="str">
        <f>'[2]Officials'!P35</f>
        <v>None</v>
      </c>
    </row>
    <row r="19" spans="1:18" s="54" customFormat="1" ht="12" customHeight="1">
      <c r="A19" s="57">
        <v>4</v>
      </c>
      <c r="B19" s="353"/>
      <c r="C19" s="353">
        <f>IF($D19="","",IF($F$2="Week 3",VLOOKUP($D19,'[2]Do Main Draw Prep Wk34'!$A$7:$V$23,21),VLOOKUP($D19,'[2]Do Main Draw Prep Fut&amp;Wk12'!$A$7:$V$23,21)))</f>
      </c>
      <c r="D19" s="369"/>
      <c r="E19" s="390" t="s">
        <v>51</v>
      </c>
      <c r="F19" s="48" t="s">
        <v>52</v>
      </c>
      <c r="G19" s="48"/>
      <c r="H19" s="48"/>
      <c r="I19" s="397"/>
      <c r="J19" s="366"/>
      <c r="K19" s="398"/>
      <c r="L19" s="372"/>
      <c r="M19" s="399"/>
      <c r="N19" s="368"/>
      <c r="O19" s="367"/>
      <c r="P19" s="368"/>
      <c r="Q19" s="52"/>
      <c r="R19" s="53"/>
    </row>
    <row r="20" spans="1:18" s="54" customFormat="1" ht="12" customHeight="1">
      <c r="A20" s="57"/>
      <c r="B20" s="374"/>
      <c r="C20" s="374"/>
      <c r="D20" s="375"/>
      <c r="E20" s="390" t="s">
        <v>64</v>
      </c>
      <c r="F20" s="48" t="s">
        <v>65</v>
      </c>
      <c r="G20" s="390"/>
      <c r="H20" s="48"/>
      <c r="I20" s="396"/>
      <c r="J20" s="366"/>
      <c r="K20" s="398"/>
      <c r="L20" s="400"/>
      <c r="M20" s="401"/>
      <c r="N20" s="402"/>
      <c r="O20" s="367"/>
      <c r="P20" s="368"/>
      <c r="Q20" s="52"/>
      <c r="R20" s="53"/>
    </row>
    <row r="21" spans="1:18" s="54" customFormat="1" ht="12" customHeight="1">
      <c r="A21" s="57"/>
      <c r="B21" s="58"/>
      <c r="C21" s="58"/>
      <c r="D21" s="83"/>
      <c r="E21" s="360"/>
      <c r="F21" s="360"/>
      <c r="G21" s="360"/>
      <c r="H21" s="360"/>
      <c r="I21" s="403"/>
      <c r="J21" s="366"/>
      <c r="K21" s="398"/>
      <c r="L21" s="366"/>
      <c r="M21" s="404"/>
      <c r="N21" s="377"/>
      <c r="O21" s="367"/>
      <c r="P21" s="368"/>
      <c r="Q21" s="52"/>
      <c r="R21" s="53"/>
    </row>
    <row r="22" spans="1:18" s="54" customFormat="1" ht="10.5" customHeight="1">
      <c r="A22" s="57"/>
      <c r="B22" s="58"/>
      <c r="C22" s="58"/>
      <c r="D22" s="83"/>
      <c r="E22" s="360"/>
      <c r="F22" s="360"/>
      <c r="G22" s="360"/>
      <c r="H22" s="360"/>
      <c r="I22" s="403"/>
      <c r="J22" s="366"/>
      <c r="K22" s="398"/>
      <c r="L22" s="382"/>
      <c r="N22" s="494" t="s">
        <v>39</v>
      </c>
      <c r="O22" s="405"/>
      <c r="P22" s="368"/>
      <c r="Q22" s="52"/>
      <c r="R22" s="53"/>
    </row>
    <row r="23" spans="1:18" s="54" customFormat="1" ht="15" customHeight="1">
      <c r="A23" s="44">
        <v>5</v>
      </c>
      <c r="B23" s="353">
        <v>4</v>
      </c>
      <c r="C23" s="353">
        <v>4</v>
      </c>
      <c r="D23" s="354"/>
      <c r="E23" s="149" t="s">
        <v>66</v>
      </c>
      <c r="F23" s="390" t="s">
        <v>54</v>
      </c>
      <c r="G23" s="152"/>
      <c r="H23" s="152"/>
      <c r="I23" s="406"/>
      <c r="J23" s="366"/>
      <c r="K23" s="398"/>
      <c r="L23" s="366"/>
      <c r="M23" s="387"/>
      <c r="N23" s="497" t="s">
        <v>43</v>
      </c>
      <c r="O23" s="407"/>
      <c r="P23" s="368"/>
      <c r="Q23" s="52"/>
      <c r="R23" s="53"/>
    </row>
    <row r="24" spans="1:18" s="54" customFormat="1" ht="12" customHeight="1">
      <c r="A24" s="57"/>
      <c r="B24" s="358"/>
      <c r="C24" s="358"/>
      <c r="D24" s="408"/>
      <c r="E24" s="149" t="s">
        <v>61</v>
      </c>
      <c r="F24" s="390" t="s">
        <v>62</v>
      </c>
      <c r="G24" s="152"/>
      <c r="H24" s="152"/>
      <c r="I24" s="409"/>
      <c r="J24" s="366"/>
      <c r="K24" s="398"/>
      <c r="L24" s="366"/>
      <c r="M24" s="387"/>
      <c r="N24" s="368" t="s">
        <v>179</v>
      </c>
      <c r="O24" s="387"/>
      <c r="P24" s="368"/>
      <c r="Q24" s="52"/>
      <c r="R24" s="53"/>
    </row>
    <row r="25" spans="1:18" s="54" customFormat="1" ht="12" customHeight="1">
      <c r="A25" s="57"/>
      <c r="B25" s="392"/>
      <c r="C25" s="392"/>
      <c r="D25" s="410"/>
      <c r="E25" s="360"/>
      <c r="F25" s="360"/>
      <c r="G25" s="360"/>
      <c r="H25" s="153"/>
      <c r="I25" s="411"/>
      <c r="J25" s="494" t="s">
        <v>66</v>
      </c>
      <c r="K25" s="412"/>
      <c r="L25" s="366"/>
      <c r="M25" s="387"/>
      <c r="N25" s="368"/>
      <c r="O25" s="387"/>
      <c r="P25" s="368"/>
      <c r="Q25" s="52"/>
      <c r="R25" s="53"/>
    </row>
    <row r="26" spans="1:18" s="54" customFormat="1" ht="11.25" customHeight="1">
      <c r="A26" s="57"/>
      <c r="B26" s="392"/>
      <c r="C26" s="392"/>
      <c r="D26" s="410"/>
      <c r="E26" s="360"/>
      <c r="F26" s="360"/>
      <c r="G26" s="360"/>
      <c r="H26" s="363"/>
      <c r="J26" s="497" t="s">
        <v>61</v>
      </c>
      <c r="K26" s="365"/>
      <c r="L26" s="366"/>
      <c r="M26" s="387"/>
      <c r="N26" s="368"/>
      <c r="O26" s="387"/>
      <c r="P26" s="368"/>
      <c r="Q26" s="52"/>
      <c r="R26" s="53"/>
    </row>
    <row r="27" spans="1:18" s="54" customFormat="1" ht="12" customHeight="1">
      <c r="A27" s="57">
        <v>6</v>
      </c>
      <c r="B27" s="353"/>
      <c r="C27" s="353">
        <f>IF($D27="","",IF($F$2="Week 3",VLOOKUP($D27,'[2]Do Main Draw Prep Wk34'!$A$7:$V$23,21),VLOOKUP($D27,'[2]Do Main Draw Prep Fut&amp;Wk12'!$A$7:$V$23,21)))</f>
      </c>
      <c r="D27" s="369"/>
      <c r="E27" s="493" t="s">
        <v>55</v>
      </c>
      <c r="F27" s="48"/>
      <c r="G27" s="48"/>
      <c r="H27" s="48"/>
      <c r="I27" s="397"/>
      <c r="J27" s="366"/>
      <c r="K27" s="371"/>
      <c r="L27" s="372"/>
      <c r="M27" s="399"/>
      <c r="N27" s="368"/>
      <c r="O27" s="387"/>
      <c r="P27" s="368"/>
      <c r="Q27" s="52"/>
      <c r="R27" s="53"/>
    </row>
    <row r="28" spans="1:18" s="54" customFormat="1" ht="9.75" customHeight="1">
      <c r="A28" s="57"/>
      <c r="B28" s="358"/>
      <c r="C28" s="358"/>
      <c r="D28" s="389"/>
      <c r="E28" s="385"/>
      <c r="F28" s="48"/>
      <c r="G28" s="390"/>
      <c r="H28" s="48"/>
      <c r="I28" s="396"/>
      <c r="J28" s="366"/>
      <c r="K28" s="371"/>
      <c r="L28" s="413"/>
      <c r="M28" s="414"/>
      <c r="N28" s="368"/>
      <c r="O28" s="387"/>
      <c r="P28" s="368"/>
      <c r="Q28" s="52"/>
      <c r="R28" s="53"/>
    </row>
    <row r="29" spans="1:18" s="54" customFormat="1" ht="11.25" customHeight="1">
      <c r="A29" s="57"/>
      <c r="B29" s="392"/>
      <c r="C29" s="392"/>
      <c r="D29" s="369"/>
      <c r="E29" s="503"/>
      <c r="F29" s="360"/>
      <c r="G29" s="360"/>
      <c r="H29" s="360"/>
      <c r="I29" s="403"/>
      <c r="J29" s="366"/>
      <c r="K29" s="380"/>
      <c r="L29" s="494" t="s">
        <v>53</v>
      </c>
      <c r="M29" s="415"/>
      <c r="N29" s="368"/>
      <c r="O29" s="387"/>
      <c r="P29" s="368"/>
      <c r="Q29" s="52"/>
      <c r="R29" s="53"/>
    </row>
    <row r="30" spans="1:18" s="54" customFormat="1" ht="9" customHeight="1">
      <c r="A30" s="57"/>
      <c r="B30" s="392"/>
      <c r="C30" s="392"/>
      <c r="D30" s="369"/>
      <c r="E30" s="503"/>
      <c r="F30" s="360"/>
      <c r="G30" s="360"/>
      <c r="H30" s="360"/>
      <c r="I30" s="403"/>
      <c r="J30" s="382"/>
      <c r="L30" s="497" t="s">
        <v>74</v>
      </c>
      <c r="M30" s="416"/>
      <c r="N30" s="368"/>
      <c r="O30" s="387"/>
      <c r="P30" s="368"/>
      <c r="Q30" s="52"/>
      <c r="R30" s="53"/>
    </row>
    <row r="31" spans="1:18" s="54" customFormat="1" ht="12.75" customHeight="1">
      <c r="A31" s="384">
        <v>7</v>
      </c>
      <c r="B31" s="353"/>
      <c r="C31" s="353">
        <f>IF($D31="","",IF($F$2="Week 3",VLOOKUP($D31,'[2]Do Main Draw Prep Wk34'!$A$7:$V$23,21),VLOOKUP($D31,'[2]Do Main Draw Prep Fut&amp;Wk12'!$A$7:$V$23,21)))</f>
      </c>
      <c r="D31" s="369"/>
      <c r="E31" s="493" t="s">
        <v>55</v>
      </c>
      <c r="F31" s="48"/>
      <c r="G31" s="48"/>
      <c r="H31" s="48"/>
      <c r="I31" s="417"/>
      <c r="J31" s="366"/>
      <c r="K31" s="371"/>
      <c r="L31" s="366" t="s">
        <v>264</v>
      </c>
      <c r="M31" s="367"/>
      <c r="N31" s="388"/>
      <c r="O31" s="387"/>
      <c r="P31" s="368"/>
      <c r="Q31" s="52"/>
      <c r="R31" s="53"/>
    </row>
    <row r="32" spans="1:18" s="54" customFormat="1" ht="9.75" customHeight="1">
      <c r="A32" s="57"/>
      <c r="B32" s="358"/>
      <c r="C32" s="358"/>
      <c r="D32" s="389"/>
      <c r="E32" s="48"/>
      <c r="F32" s="48"/>
      <c r="G32" s="390"/>
      <c r="H32" s="48"/>
      <c r="I32" s="365"/>
      <c r="J32" s="494" t="s">
        <v>53</v>
      </c>
      <c r="K32" s="371"/>
      <c r="L32" s="366"/>
      <c r="M32" s="367"/>
      <c r="N32" s="368"/>
      <c r="O32" s="387"/>
      <c r="P32" s="368"/>
      <c r="Q32" s="52"/>
      <c r="R32" s="53"/>
    </row>
    <row r="33" spans="1:18" s="54" customFormat="1" ht="12" customHeight="1">
      <c r="A33" s="57"/>
      <c r="B33" s="392"/>
      <c r="C33" s="392"/>
      <c r="D33" s="369"/>
      <c r="E33" s="360"/>
      <c r="F33" s="360"/>
      <c r="G33" s="360"/>
      <c r="H33" s="360"/>
      <c r="I33" s="418"/>
      <c r="J33" s="494" t="s">
        <v>74</v>
      </c>
      <c r="K33" s="394"/>
      <c r="L33" s="366"/>
      <c r="M33" s="367"/>
      <c r="N33" s="368"/>
      <c r="O33" s="387"/>
      <c r="P33" s="368"/>
      <c r="Q33" s="52"/>
      <c r="R33" s="53"/>
    </row>
    <row r="34" spans="1:18" s="54" customFormat="1" ht="3" customHeight="1">
      <c r="A34" s="57"/>
      <c r="B34" s="392"/>
      <c r="C34" s="392"/>
      <c r="D34" s="369"/>
      <c r="E34" s="360"/>
      <c r="F34" s="360"/>
      <c r="G34" s="360"/>
      <c r="H34" s="363"/>
      <c r="J34" s="395"/>
      <c r="K34" s="396"/>
      <c r="L34" s="366"/>
      <c r="M34" s="367"/>
      <c r="N34" s="368"/>
      <c r="O34" s="387"/>
      <c r="P34" s="368"/>
      <c r="Q34" s="52"/>
      <c r="R34" s="53"/>
    </row>
    <row r="35" spans="1:18" s="54" customFormat="1" ht="12.75" customHeight="1">
      <c r="A35" s="57">
        <v>8</v>
      </c>
      <c r="B35" s="353"/>
      <c r="C35" s="353">
        <f>IF($D35="","",IF($F$2="Week 3",VLOOKUP($D35,'[2]Do Main Draw Prep Wk34'!$A$7:$V$23,21),VLOOKUP($D35,'[2]Do Main Draw Prep Fut&amp;Wk12'!$A$7:$V$23,21)))</f>
      </c>
      <c r="D35" s="369"/>
      <c r="E35" s="390" t="s">
        <v>53</v>
      </c>
      <c r="F35" s="48" t="s">
        <v>54</v>
      </c>
      <c r="G35" s="48"/>
      <c r="H35" s="48"/>
      <c r="I35" s="397"/>
      <c r="J35" s="366"/>
      <c r="K35" s="398"/>
      <c r="L35" s="372"/>
      <c r="M35" s="373"/>
      <c r="N35" s="368"/>
      <c r="O35" s="387"/>
      <c r="P35" s="368"/>
      <c r="Q35" s="52"/>
      <c r="R35" s="53"/>
    </row>
    <row r="36" spans="1:18" s="54" customFormat="1" ht="13.5" customHeight="1">
      <c r="A36" s="57"/>
      <c r="B36" s="358"/>
      <c r="C36" s="358"/>
      <c r="D36" s="389"/>
      <c r="E36" s="390" t="s">
        <v>74</v>
      </c>
      <c r="F36" s="48" t="s">
        <v>42</v>
      </c>
      <c r="G36" s="390"/>
      <c r="H36" s="48"/>
      <c r="I36" s="396"/>
      <c r="J36" s="366"/>
      <c r="K36" s="398"/>
      <c r="L36" s="400"/>
      <c r="M36" s="419"/>
      <c r="N36" s="368"/>
      <c r="O36" s="387"/>
      <c r="P36" s="494" t="s">
        <v>39</v>
      </c>
      <c r="Q36" s="420"/>
      <c r="R36" s="53"/>
    </row>
    <row r="37" spans="1:18" s="54" customFormat="1" ht="11.25" customHeight="1">
      <c r="A37" s="57"/>
      <c r="B37" s="392"/>
      <c r="C37" s="392"/>
      <c r="D37" s="369"/>
      <c r="E37" s="360"/>
      <c r="F37" s="360"/>
      <c r="G37" s="360"/>
      <c r="H37" s="360"/>
      <c r="I37" s="403"/>
      <c r="J37" s="366"/>
      <c r="K37" s="398"/>
      <c r="L37" s="366"/>
      <c r="M37" s="367"/>
      <c r="N37" s="367"/>
      <c r="O37" s="421"/>
      <c r="P37" s="494" t="s">
        <v>43</v>
      </c>
      <c r="Q37" s="422"/>
      <c r="R37" s="53"/>
    </row>
    <row r="38" spans="1:18" s="54" customFormat="1" ht="5.25" customHeight="1">
      <c r="A38" s="57"/>
      <c r="B38" s="392"/>
      <c r="C38" s="392"/>
      <c r="D38" s="369"/>
      <c r="E38" s="360"/>
      <c r="F38" s="360"/>
      <c r="G38" s="360"/>
      <c r="H38" s="360"/>
      <c r="I38" s="403"/>
      <c r="J38" s="366"/>
      <c r="K38" s="398"/>
      <c r="L38" s="366"/>
      <c r="M38" s="367"/>
      <c r="N38" s="423"/>
      <c r="P38" s="424"/>
      <c r="Q38" s="425"/>
      <c r="R38" s="53"/>
    </row>
    <row r="39" spans="1:18" s="54" customFormat="1" ht="12.75" customHeight="1">
      <c r="A39" s="384">
        <v>9</v>
      </c>
      <c r="B39" s="353"/>
      <c r="C39" s="353">
        <f>IF($D39="","",IF($F$2="Week 3",VLOOKUP($D39,'[2]Do Main Draw Prep Wk34'!$A$7:$V$23,21),VLOOKUP($D39,'[2]Do Main Draw Prep Fut&amp;Wk12'!$A$7:$V$23,21)))</f>
      </c>
      <c r="D39" s="369"/>
      <c r="E39" s="390" t="s">
        <v>58</v>
      </c>
      <c r="F39" s="390" t="s">
        <v>46</v>
      </c>
      <c r="G39" s="152"/>
      <c r="H39" s="152"/>
      <c r="I39" s="417"/>
      <c r="J39" s="366"/>
      <c r="K39" s="398"/>
      <c r="L39" s="366"/>
      <c r="M39" s="367"/>
      <c r="N39" s="368"/>
      <c r="O39" s="387"/>
      <c r="P39" s="388" t="s">
        <v>174</v>
      </c>
      <c r="Q39" s="52"/>
      <c r="R39" s="53"/>
    </row>
    <row r="40" spans="1:18" s="54" customFormat="1" ht="12.75" customHeight="1">
      <c r="A40" s="57"/>
      <c r="B40" s="358"/>
      <c r="C40" s="358"/>
      <c r="D40" s="389"/>
      <c r="E40" s="390" t="s">
        <v>59</v>
      </c>
      <c r="F40" s="390" t="s">
        <v>60</v>
      </c>
      <c r="G40" s="152"/>
      <c r="H40" s="152"/>
      <c r="I40" s="396"/>
      <c r="J40" s="366"/>
      <c r="K40" s="398"/>
      <c r="L40" s="366"/>
      <c r="M40" s="367"/>
      <c r="N40" s="368"/>
      <c r="O40" s="387"/>
      <c r="P40" s="426"/>
      <c r="Q40" s="427"/>
      <c r="R40" s="53"/>
    </row>
    <row r="41" spans="1:18" s="54" customFormat="1" ht="12" customHeight="1">
      <c r="A41" s="57"/>
      <c r="B41" s="392"/>
      <c r="C41" s="392"/>
      <c r="D41" s="369"/>
      <c r="E41" s="360"/>
      <c r="F41" s="360"/>
      <c r="G41" s="360"/>
      <c r="H41" s="360"/>
      <c r="I41" s="418"/>
      <c r="J41" s="494" t="s">
        <v>56</v>
      </c>
      <c r="K41" s="412"/>
      <c r="L41" s="366"/>
      <c r="M41" s="367"/>
      <c r="N41" s="368"/>
      <c r="O41" s="387"/>
      <c r="P41" s="368"/>
      <c r="Q41" s="52"/>
      <c r="R41" s="53"/>
    </row>
    <row r="42" spans="1:18" s="54" customFormat="1" ht="11.25" customHeight="1">
      <c r="A42" s="57"/>
      <c r="B42" s="392"/>
      <c r="C42" s="392"/>
      <c r="D42" s="369"/>
      <c r="E42" s="360"/>
      <c r="F42" s="360"/>
      <c r="G42" s="360"/>
      <c r="H42" s="363"/>
      <c r="I42" s="364"/>
      <c r="J42" s="390" t="s">
        <v>63</v>
      </c>
      <c r="K42" s="365"/>
      <c r="L42" s="366"/>
      <c r="M42" s="367"/>
      <c r="N42" s="368"/>
      <c r="O42" s="387"/>
      <c r="P42" s="368"/>
      <c r="Q42" s="52"/>
      <c r="R42" s="53"/>
    </row>
    <row r="43" spans="1:18" s="54" customFormat="1" ht="11.25" customHeight="1">
      <c r="A43" s="57">
        <v>10</v>
      </c>
      <c r="B43" s="353"/>
      <c r="C43" s="353">
        <f>IF($D43="","",IF($F$2="Week 3",VLOOKUP($D43,'[2]Do Main Draw Prep Wk34'!$A$7:$V$23,21),VLOOKUP($D43,'[2]Do Main Draw Prep Fut&amp;Wk12'!$A$7:$V$23,21)))</f>
      </c>
      <c r="D43" s="369"/>
      <c r="E43" s="493" t="s">
        <v>56</v>
      </c>
      <c r="F43" s="48" t="s">
        <v>57</v>
      </c>
      <c r="G43" s="48"/>
      <c r="H43" s="48"/>
      <c r="I43" s="397"/>
      <c r="J43" s="366" t="s">
        <v>252</v>
      </c>
      <c r="K43" s="371"/>
      <c r="L43" s="372"/>
      <c r="M43" s="373"/>
      <c r="N43" s="368"/>
      <c r="O43" s="387"/>
      <c r="P43" s="368"/>
      <c r="Q43" s="52"/>
      <c r="R43" s="53"/>
    </row>
    <row r="44" spans="1:18" s="54" customFormat="1" ht="9" customHeight="1">
      <c r="A44" s="57"/>
      <c r="B44" s="358"/>
      <c r="C44" s="358"/>
      <c r="D44" s="389"/>
      <c r="E44" s="48" t="s">
        <v>63</v>
      </c>
      <c r="F44" s="48" t="s">
        <v>48</v>
      </c>
      <c r="G44" s="390"/>
      <c r="H44" s="48"/>
      <c r="I44" s="396"/>
      <c r="J44" s="366"/>
      <c r="K44" s="371"/>
      <c r="L44" s="400"/>
      <c r="M44" s="419"/>
      <c r="N44" s="368"/>
      <c r="O44" s="387"/>
      <c r="P44" s="368"/>
      <c r="Q44" s="52"/>
      <c r="R44" s="53"/>
    </row>
    <row r="45" spans="1:18" s="54" customFormat="1" ht="12" customHeight="1">
      <c r="A45" s="57"/>
      <c r="B45" s="392"/>
      <c r="C45" s="392"/>
      <c r="D45" s="369"/>
      <c r="E45" s="360"/>
      <c r="F45" s="360"/>
      <c r="G45" s="360"/>
      <c r="H45" s="360"/>
      <c r="I45" s="403"/>
      <c r="J45" s="366"/>
      <c r="K45" s="380"/>
      <c r="L45" s="494" t="s">
        <v>72</v>
      </c>
      <c r="M45" s="428"/>
      <c r="N45" s="429"/>
      <c r="O45" s="387"/>
      <c r="P45" s="368"/>
      <c r="Q45" s="52"/>
      <c r="R45" s="53"/>
    </row>
    <row r="46" spans="1:18" s="54" customFormat="1" ht="9.75" customHeight="1">
      <c r="A46" s="57"/>
      <c r="B46" s="392"/>
      <c r="C46" s="392"/>
      <c r="D46" s="369"/>
      <c r="E46" s="360"/>
      <c r="F46" s="360"/>
      <c r="G46" s="360"/>
      <c r="H46" s="360"/>
      <c r="I46" s="403"/>
      <c r="J46" s="382"/>
      <c r="L46" s="497" t="s">
        <v>41</v>
      </c>
      <c r="M46" s="430"/>
      <c r="N46" s="429"/>
      <c r="O46" s="387"/>
      <c r="P46" s="368"/>
      <c r="Q46" s="52"/>
      <c r="R46" s="53"/>
    </row>
    <row r="47" spans="1:18" s="54" customFormat="1" ht="12" customHeight="1">
      <c r="A47" s="384">
        <v>11</v>
      </c>
      <c r="B47" s="353"/>
      <c r="C47" s="353">
        <f>IF($D47="","",IF($F$2="Week 3",VLOOKUP($D47,'[2]Do Main Draw Prep Wk34'!$A$7:$V$23,21),VLOOKUP($D47,'[2]Do Main Draw Prep Fut&amp;Wk12'!$A$7:$V$23,21)))</f>
      </c>
      <c r="D47" s="369"/>
      <c r="E47" s="390" t="s">
        <v>55</v>
      </c>
      <c r="F47" s="48"/>
      <c r="G47" s="48"/>
      <c r="H47" s="48"/>
      <c r="I47" s="417"/>
      <c r="J47" s="366"/>
      <c r="K47" s="371"/>
      <c r="L47" s="771" t="s">
        <v>168</v>
      </c>
      <c r="M47" s="431"/>
      <c r="N47" s="388"/>
      <c r="O47" s="387"/>
      <c r="P47" s="368"/>
      <c r="Q47" s="52"/>
      <c r="R47" s="53"/>
    </row>
    <row r="48" spans="1:18" s="54" customFormat="1" ht="12" customHeight="1">
      <c r="A48" s="57"/>
      <c r="B48" s="358"/>
      <c r="C48" s="358"/>
      <c r="D48" s="389"/>
      <c r="E48" s="48"/>
      <c r="F48" s="48"/>
      <c r="G48" s="390"/>
      <c r="H48" s="48"/>
      <c r="I48" s="396"/>
      <c r="J48" s="366"/>
      <c r="K48" s="371"/>
      <c r="L48" s="366"/>
      <c r="M48" s="387"/>
      <c r="N48" s="368"/>
      <c r="O48" s="387"/>
      <c r="P48" s="368"/>
      <c r="Q48" s="52"/>
      <c r="R48" s="53"/>
    </row>
    <row r="49" spans="1:18" s="54" customFormat="1" ht="11.25" customHeight="1">
      <c r="A49" s="57"/>
      <c r="B49" s="58"/>
      <c r="C49" s="58"/>
      <c r="D49" s="83"/>
      <c r="E49" s="360"/>
      <c r="F49" s="360"/>
      <c r="G49" s="360"/>
      <c r="H49" s="360"/>
      <c r="I49" s="418"/>
      <c r="J49" s="494" t="s">
        <v>72</v>
      </c>
      <c r="K49" s="394"/>
      <c r="L49" s="366"/>
      <c r="M49" s="387"/>
      <c r="N49" s="368"/>
      <c r="O49" s="387"/>
      <c r="P49" s="368"/>
      <c r="Q49" s="52"/>
      <c r="R49" s="53"/>
    </row>
    <row r="50" spans="1:18" s="54" customFormat="1" ht="9.75" customHeight="1">
      <c r="A50" s="57"/>
      <c r="B50" s="58"/>
      <c r="C50" s="58"/>
      <c r="D50" s="83"/>
      <c r="E50" s="360"/>
      <c r="F50" s="360"/>
      <c r="G50" s="360"/>
      <c r="H50" s="360"/>
      <c r="I50" s="380"/>
      <c r="J50" s="390" t="s">
        <v>41</v>
      </c>
      <c r="K50" s="432"/>
      <c r="L50" s="366"/>
      <c r="M50" s="387"/>
      <c r="N50" s="368"/>
      <c r="O50" s="387"/>
      <c r="P50" s="368"/>
      <c r="Q50" s="52"/>
      <c r="R50" s="53"/>
    </row>
    <row r="51" spans="1:18" s="54" customFormat="1" ht="3" customHeight="1" hidden="1">
      <c r="A51" s="57"/>
      <c r="B51" s="58"/>
      <c r="C51" s="58"/>
      <c r="D51" s="150"/>
      <c r="E51" s="360"/>
      <c r="F51" s="360"/>
      <c r="G51" s="360"/>
      <c r="H51" s="363"/>
      <c r="J51" s="395"/>
      <c r="K51" s="396"/>
      <c r="L51" s="366"/>
      <c r="M51" s="387"/>
      <c r="N51" s="368"/>
      <c r="O51" s="387"/>
      <c r="P51" s="368"/>
      <c r="Q51" s="52"/>
      <c r="R51" s="53"/>
    </row>
    <row r="52" spans="1:18" s="54" customFormat="1" ht="12" customHeight="1">
      <c r="A52" s="433">
        <v>12</v>
      </c>
      <c r="B52" s="353">
        <v>3</v>
      </c>
      <c r="C52" s="353">
        <v>4</v>
      </c>
      <c r="D52" s="354"/>
      <c r="E52" s="149" t="s">
        <v>72</v>
      </c>
      <c r="F52" s="390" t="s">
        <v>73</v>
      </c>
      <c r="G52" s="152"/>
      <c r="H52" s="152"/>
      <c r="I52" s="434"/>
      <c r="J52" s="366"/>
      <c r="K52" s="398"/>
      <c r="L52" s="372"/>
      <c r="M52" s="399"/>
      <c r="N52" s="368"/>
      <c r="O52" s="387"/>
      <c r="P52" s="368"/>
      <c r="Q52" s="52"/>
      <c r="R52" s="53"/>
    </row>
    <row r="53" spans="1:18" s="54" customFormat="1" ht="13.5" customHeight="1">
      <c r="A53" s="57"/>
      <c r="B53" s="358"/>
      <c r="C53" s="358"/>
      <c r="D53" s="389"/>
      <c r="E53" s="149" t="s">
        <v>41</v>
      </c>
      <c r="F53" s="390" t="s">
        <v>42</v>
      </c>
      <c r="G53" s="152"/>
      <c r="H53" s="152"/>
      <c r="I53" s="409"/>
      <c r="J53" s="366"/>
      <c r="K53" s="398"/>
      <c r="L53" s="400"/>
      <c r="M53" s="401"/>
      <c r="N53" s="429" t="s">
        <v>72</v>
      </c>
      <c r="O53" s="387"/>
      <c r="P53" s="368"/>
      <c r="Q53" s="52"/>
      <c r="R53" s="53"/>
    </row>
    <row r="54" spans="1:18" s="54" customFormat="1" ht="12" customHeight="1">
      <c r="A54" s="57"/>
      <c r="B54" s="392"/>
      <c r="C54" s="392"/>
      <c r="D54" s="410"/>
      <c r="E54" s="153"/>
      <c r="F54" s="153"/>
      <c r="G54" s="153"/>
      <c r="H54" s="153"/>
      <c r="I54" s="435"/>
      <c r="J54" s="366"/>
      <c r="K54" s="398"/>
      <c r="L54" s="366"/>
      <c r="M54" s="404"/>
      <c r="N54" s="395" t="s">
        <v>41</v>
      </c>
      <c r="O54" s="436"/>
      <c r="P54" s="368"/>
      <c r="Q54" s="52"/>
      <c r="R54" s="53"/>
    </row>
    <row r="55" spans="1:18" s="54" customFormat="1" ht="1.5" customHeight="1">
      <c r="A55" s="57"/>
      <c r="B55" s="392"/>
      <c r="C55" s="392"/>
      <c r="D55" s="410"/>
      <c r="E55" s="153"/>
      <c r="F55" s="153"/>
      <c r="G55" s="153"/>
      <c r="H55" s="153"/>
      <c r="I55" s="435"/>
      <c r="J55" s="366"/>
      <c r="K55" s="398"/>
      <c r="L55" s="382"/>
      <c r="N55" s="395"/>
      <c r="O55" s="437"/>
      <c r="P55" s="368"/>
      <c r="Q55" s="52"/>
      <c r="R55" s="53"/>
    </row>
    <row r="56" spans="1:18" s="54" customFormat="1" ht="12.75" customHeight="1">
      <c r="A56" s="384">
        <v>13</v>
      </c>
      <c r="B56" s="353"/>
      <c r="C56" s="353">
        <f>IF($D56="","",IF($F$2="Week 3",VLOOKUP($D56,'[2]Do Main Draw Prep Wk34'!$A$7:$V$23,21),VLOOKUP($D56,'[2]Do Main Draw Prep Fut&amp;Wk12'!$A$7:$V$23,21)))</f>
      </c>
      <c r="D56" s="438"/>
      <c r="E56" s="390" t="s">
        <v>69</v>
      </c>
      <c r="F56" s="390" t="s">
        <v>70</v>
      </c>
      <c r="G56" s="152"/>
      <c r="H56" s="152"/>
      <c r="I56" s="406"/>
      <c r="J56" s="366"/>
      <c r="K56" s="398"/>
      <c r="L56" s="366"/>
      <c r="M56" s="387"/>
      <c r="N56" s="366" t="s">
        <v>284</v>
      </c>
      <c r="O56" s="367"/>
      <c r="P56" s="368"/>
      <c r="Q56" s="52"/>
      <c r="R56" s="53"/>
    </row>
    <row r="57" spans="1:18" s="54" customFormat="1" ht="12" customHeight="1">
      <c r="A57" s="57"/>
      <c r="B57" s="358"/>
      <c r="C57" s="358"/>
      <c r="D57" s="439"/>
      <c r="E57" s="390" t="s">
        <v>71</v>
      </c>
      <c r="F57" s="390" t="s">
        <v>42</v>
      </c>
      <c r="G57" s="152"/>
      <c r="H57" s="152"/>
      <c r="I57" s="409"/>
      <c r="J57" s="413"/>
      <c r="K57" s="398"/>
      <c r="L57" s="366"/>
      <c r="M57" s="387"/>
      <c r="N57" s="368"/>
      <c r="O57" s="367"/>
      <c r="P57" s="368"/>
      <c r="Q57" s="52"/>
      <c r="R57" s="53"/>
    </row>
    <row r="58" spans="1:18" s="54" customFormat="1" ht="10.5" customHeight="1">
      <c r="A58" s="57"/>
      <c r="B58" s="392"/>
      <c r="C58" s="392"/>
      <c r="D58" s="438"/>
      <c r="E58" s="153"/>
      <c r="F58" s="153"/>
      <c r="G58" s="153"/>
      <c r="H58" s="153"/>
      <c r="I58" s="411"/>
      <c r="J58" s="494" t="s">
        <v>69</v>
      </c>
      <c r="K58" s="412"/>
      <c r="L58" s="366"/>
      <c r="M58" s="387"/>
      <c r="N58" s="368"/>
      <c r="O58" s="367"/>
      <c r="P58" s="368"/>
      <c r="Q58" s="52"/>
      <c r="R58" s="53"/>
    </row>
    <row r="59" spans="1:18" s="54" customFormat="1" ht="9.75" customHeight="1">
      <c r="A59" s="57"/>
      <c r="B59" s="392"/>
      <c r="C59" s="392"/>
      <c r="D59" s="369"/>
      <c r="E59" s="153"/>
      <c r="F59" s="153"/>
      <c r="G59" s="153"/>
      <c r="H59" s="163"/>
      <c r="I59" s="440"/>
      <c r="J59" s="390" t="s">
        <v>71</v>
      </c>
      <c r="K59" s="365"/>
      <c r="L59" s="366"/>
      <c r="M59" s="387"/>
      <c r="N59" s="368"/>
      <c r="O59" s="367"/>
      <c r="P59" s="368"/>
      <c r="Q59" s="52"/>
      <c r="R59" s="53"/>
    </row>
    <row r="60" spans="1:18" s="54" customFormat="1" ht="12.75" customHeight="1">
      <c r="A60" s="57">
        <v>14</v>
      </c>
      <c r="B60" s="353"/>
      <c r="C60" s="353">
        <f>IF($D60="","",IF($F$2="Week 3",VLOOKUP($D60,'[2]Do Main Draw Prep Wk34'!$A$7:$V$23,21),VLOOKUP($D60,'[2]Do Main Draw Prep Fut&amp;Wk12'!$A$7:$V$23,21)))</f>
      </c>
      <c r="D60" s="369"/>
      <c r="E60" s="493" t="s">
        <v>55</v>
      </c>
      <c r="F60" s="48"/>
      <c r="G60" s="48"/>
      <c r="H60" s="48"/>
      <c r="I60" s="434"/>
      <c r="J60" s="366"/>
      <c r="K60" s="371"/>
      <c r="L60" s="372"/>
      <c r="M60" s="399"/>
      <c r="N60" s="368"/>
      <c r="O60" s="367"/>
      <c r="P60" s="368"/>
      <c r="Q60" s="52"/>
      <c r="R60" s="53"/>
    </row>
    <row r="61" spans="1:18" s="54" customFormat="1" ht="10.5" customHeight="1">
      <c r="A61" s="57"/>
      <c r="B61" s="358"/>
      <c r="C61" s="358"/>
      <c r="D61" s="389"/>
      <c r="E61" s="48"/>
      <c r="F61" s="48"/>
      <c r="G61" s="390"/>
      <c r="H61" s="48"/>
      <c r="I61" s="409"/>
      <c r="J61" s="366"/>
      <c r="K61" s="371"/>
      <c r="L61" s="413"/>
      <c r="M61" s="401"/>
      <c r="N61" s="368"/>
      <c r="O61" s="367"/>
      <c r="P61" s="368"/>
      <c r="Q61" s="52"/>
      <c r="R61" s="53"/>
    </row>
    <row r="62" spans="1:18" s="54" customFormat="1" ht="10.5" customHeight="1">
      <c r="A62" s="57"/>
      <c r="B62" s="392"/>
      <c r="C62" s="392"/>
      <c r="D62" s="369"/>
      <c r="E62" s="153"/>
      <c r="F62" s="153"/>
      <c r="G62" s="153"/>
      <c r="H62" s="153"/>
      <c r="I62" s="435"/>
      <c r="J62" s="366"/>
      <c r="K62" s="380"/>
      <c r="L62" s="498" t="s">
        <v>49</v>
      </c>
      <c r="M62" s="387"/>
      <c r="N62" s="442"/>
      <c r="O62" s="367"/>
      <c r="P62" s="368"/>
      <c r="Q62" s="52"/>
      <c r="R62" s="53"/>
    </row>
    <row r="63" spans="1:18" s="54" customFormat="1" ht="13.5" customHeight="1">
      <c r="A63" s="57"/>
      <c r="B63" s="392"/>
      <c r="C63" s="392"/>
      <c r="D63" s="369"/>
      <c r="E63" s="153"/>
      <c r="F63" s="153"/>
      <c r="G63" s="153"/>
      <c r="H63" s="153"/>
      <c r="I63" s="435"/>
      <c r="J63" s="382"/>
      <c r="L63" s="497" t="s">
        <v>47</v>
      </c>
      <c r="M63" s="437"/>
      <c r="N63" s="368"/>
      <c r="O63" s="367"/>
      <c r="P63" s="368"/>
      <c r="Q63" s="52"/>
      <c r="R63" s="53"/>
    </row>
    <row r="64" spans="1:18" s="54" customFormat="1" ht="12" customHeight="1">
      <c r="A64" s="384">
        <v>15</v>
      </c>
      <c r="B64" s="353"/>
      <c r="C64" s="353">
        <f>IF($D64="","",IF($F$2="Week 3",VLOOKUP($D64,'[2]Do Main Draw Prep Wk34'!$A$7:$V$23,21),VLOOKUP($D64,'[2]Do Main Draw Prep Fut&amp;Wk12'!$A$7:$V$23,21)))</f>
      </c>
      <c r="D64" s="438"/>
      <c r="E64" s="493" t="s">
        <v>55</v>
      </c>
      <c r="F64" s="152"/>
      <c r="G64" s="152"/>
      <c r="H64" s="152"/>
      <c r="I64" s="406"/>
      <c r="J64" s="366"/>
      <c r="K64" s="371"/>
      <c r="L64" s="366" t="s">
        <v>265</v>
      </c>
      <c r="M64" s="367"/>
      <c r="N64" s="388"/>
      <c r="O64" s="367"/>
      <c r="P64" s="368"/>
      <c r="Q64" s="52"/>
      <c r="R64" s="53"/>
    </row>
    <row r="65" spans="1:18" s="54" customFormat="1" ht="11.25" customHeight="1">
      <c r="A65" s="57"/>
      <c r="B65" s="374"/>
      <c r="C65" s="374"/>
      <c r="D65" s="375"/>
      <c r="E65" s="152"/>
      <c r="F65" s="152"/>
      <c r="G65" s="152"/>
      <c r="H65" s="152"/>
      <c r="I65" s="409"/>
      <c r="J65" s="413"/>
      <c r="K65" s="371"/>
      <c r="L65" s="366"/>
      <c r="M65" s="443"/>
      <c r="N65" s="429"/>
      <c r="O65" s="367"/>
      <c r="P65" s="368"/>
      <c r="Q65" s="52"/>
      <c r="R65" s="53"/>
    </row>
    <row r="66" spans="1:14" s="54" customFormat="1" ht="12.75" customHeight="1">
      <c r="A66" s="57"/>
      <c r="B66" s="58"/>
      <c r="C66" s="58"/>
      <c r="D66" s="83"/>
      <c r="E66" s="153"/>
      <c r="F66" s="153"/>
      <c r="G66" s="153"/>
      <c r="H66" s="153"/>
      <c r="I66" s="444"/>
      <c r="J66" s="498" t="s">
        <v>49</v>
      </c>
      <c r="K66" s="394"/>
      <c r="L66" s="445"/>
      <c r="M66" s="52"/>
      <c r="N66" s="53"/>
    </row>
    <row r="67" spans="1:14" s="54" customFormat="1" ht="10.5" customHeight="1">
      <c r="A67" s="57"/>
      <c r="B67" s="58"/>
      <c r="C67" s="58"/>
      <c r="D67" s="83"/>
      <c r="E67" s="153"/>
      <c r="F67" s="153"/>
      <c r="G67" s="153"/>
      <c r="H67" s="163"/>
      <c r="I67" s="441"/>
      <c r="J67" s="497" t="s">
        <v>47</v>
      </c>
      <c r="K67" s="396"/>
      <c r="L67" s="366"/>
      <c r="M67" s="52"/>
      <c r="N67" s="53"/>
    </row>
    <row r="68" spans="1:14" s="54" customFormat="1" ht="12" customHeight="1">
      <c r="A68" s="433">
        <v>16</v>
      </c>
      <c r="B68" s="353">
        <v>2</v>
      </c>
      <c r="C68" s="446">
        <v>2</v>
      </c>
      <c r="D68" s="447"/>
      <c r="E68" s="149" t="s">
        <v>49</v>
      </c>
      <c r="F68" s="390" t="s">
        <v>50</v>
      </c>
      <c r="G68" s="152"/>
      <c r="H68" s="152"/>
      <c r="I68" s="448"/>
      <c r="K68" s="356"/>
      <c r="L68" s="449"/>
      <c r="M68" s="450"/>
      <c r="N68" s="53"/>
    </row>
    <row r="69" spans="1:14" s="54" customFormat="1" ht="12" customHeight="1">
      <c r="A69" s="57"/>
      <c r="B69" s="374"/>
      <c r="C69" s="374"/>
      <c r="D69" s="451"/>
      <c r="E69" s="149" t="s">
        <v>47</v>
      </c>
      <c r="F69" s="390" t="s">
        <v>48</v>
      </c>
      <c r="G69" s="152"/>
      <c r="H69" s="152"/>
      <c r="I69" s="452"/>
      <c r="K69" s="356"/>
      <c r="L69" s="453"/>
      <c r="M69" s="454"/>
      <c r="N69" s="53"/>
    </row>
    <row r="70" spans="1:18" ht="11.25" customHeight="1">
      <c r="A70" s="150"/>
      <c r="B70" s="455"/>
      <c r="C70" s="455"/>
      <c r="D70" s="314"/>
      <c r="E70" s="456"/>
      <c r="F70" s="456"/>
      <c r="G70" s="457"/>
      <c r="H70" s="456"/>
      <c r="I70" s="458"/>
      <c r="J70" s="459"/>
      <c r="K70" s="460"/>
      <c r="L70" s="461"/>
      <c r="M70" s="462"/>
      <c r="N70" s="53"/>
      <c r="O70" s="54"/>
      <c r="P70" s="54"/>
      <c r="Q70" s="54"/>
      <c r="R70" s="54"/>
    </row>
    <row r="71" spans="1:18" ht="9" customHeight="1">
      <c r="A71" s="150"/>
      <c r="B71" s="455"/>
      <c r="C71" s="455"/>
      <c r="D71" s="314"/>
      <c r="E71" s="315"/>
      <c r="F71" s="315"/>
      <c r="G71" s="41"/>
      <c r="H71" s="315"/>
      <c r="I71" s="317"/>
      <c r="J71" s="318"/>
      <c r="K71" s="319"/>
      <c r="L71" s="318"/>
      <c r="M71" s="462"/>
      <c r="N71" s="53"/>
      <c r="O71" s="54"/>
      <c r="P71" s="54"/>
      <c r="Q71" s="54"/>
      <c r="R71" s="54"/>
    </row>
    <row r="72" spans="1:18" ht="9" customHeight="1">
      <c r="A72" s="150"/>
      <c r="B72" s="455"/>
      <c r="C72" s="455"/>
      <c r="D72" s="314"/>
      <c r="E72" s="315"/>
      <c r="F72" s="315"/>
      <c r="G72" s="41"/>
      <c r="H72" s="315"/>
      <c r="I72" s="317"/>
      <c r="J72" s="318"/>
      <c r="K72" s="319"/>
      <c r="L72" s="318"/>
      <c r="M72" s="462"/>
      <c r="N72" s="53"/>
      <c r="O72" s="54"/>
      <c r="P72" s="54"/>
      <c r="Q72" s="54"/>
      <c r="R72" s="54"/>
    </row>
    <row r="73" spans="1:22" ht="4.5" customHeight="1">
      <c r="A73" s="150"/>
      <c r="B73" s="455"/>
      <c r="C73" s="455"/>
      <c r="D73" s="314"/>
      <c r="E73" s="315"/>
      <c r="F73" s="315"/>
      <c r="G73" s="316"/>
      <c r="H73" s="315"/>
      <c r="I73" s="317"/>
      <c r="J73" s="318"/>
      <c r="K73" s="319"/>
      <c r="L73" s="322"/>
      <c r="M73" s="323"/>
      <c r="N73" s="322"/>
      <c r="O73" s="323"/>
      <c r="P73" s="322"/>
      <c r="Q73" s="323"/>
      <c r="R73" s="324"/>
      <c r="S73" s="325"/>
      <c r="T73" s="325"/>
      <c r="U73" s="325"/>
      <c r="V73" s="325"/>
    </row>
    <row r="74" spans="5:17" ht="15.75">
      <c r="E74" s="103" t="s">
        <v>14</v>
      </c>
      <c r="F74" s="103"/>
      <c r="G74" s="103"/>
      <c r="H74" s="103"/>
      <c r="I74" s="104"/>
      <c r="J74" s="775" t="s">
        <v>29</v>
      </c>
      <c r="K74" s="775"/>
      <c r="L74" s="775"/>
      <c r="M74" s="775"/>
      <c r="N74" s="775"/>
      <c r="O74" s="775"/>
      <c r="Q74"/>
    </row>
    <row r="75" spans="5:17" ht="15.75">
      <c r="E75" s="103"/>
      <c r="F75" s="103"/>
      <c r="G75" s="103"/>
      <c r="H75" s="103"/>
      <c r="I75" s="104"/>
      <c r="J75" s="103"/>
      <c r="K75" s="104"/>
      <c r="L75" s="103"/>
      <c r="Q75"/>
    </row>
    <row r="76" spans="5:12" ht="15.75">
      <c r="E76" s="103"/>
      <c r="F76" s="103"/>
      <c r="G76" s="103"/>
      <c r="H76" s="103"/>
      <c r="I76" s="104"/>
      <c r="J76" s="103"/>
      <c r="K76" s="104"/>
      <c r="L76" s="103"/>
    </row>
    <row r="77" spans="5:17" ht="15.75" hidden="1">
      <c r="E77" s="103" t="s">
        <v>30</v>
      </c>
      <c r="F77" s="103"/>
      <c r="G77" s="103"/>
      <c r="H77" s="103"/>
      <c r="I77" s="104"/>
      <c r="J77" t="s">
        <v>15</v>
      </c>
      <c r="K77" s="103" t="s">
        <v>31</v>
      </c>
      <c r="L77" s="103"/>
      <c r="Q77"/>
    </row>
    <row r="78" spans="9:17" ht="12.75" hidden="1">
      <c r="I78"/>
      <c r="K78"/>
      <c r="M78"/>
      <c r="O78"/>
      <c r="Q78"/>
    </row>
    <row r="79" ht="0.75" customHeight="1" hidden="1"/>
    <row r="80" spans="6:17" ht="12.75" hidden="1">
      <c r="F80" s="96"/>
      <c r="H80" s="97"/>
      <c r="I80"/>
      <c r="K80"/>
      <c r="M80"/>
      <c r="O80"/>
      <c r="Q80"/>
    </row>
    <row r="81" spans="9:17" ht="12.75">
      <c r="I81"/>
      <c r="K81"/>
      <c r="M81"/>
      <c r="O81"/>
      <c r="Q81"/>
    </row>
    <row r="82" spans="9:17" ht="12.75">
      <c r="I82"/>
      <c r="K82"/>
      <c r="M82"/>
      <c r="O82"/>
      <c r="Q82"/>
    </row>
  </sheetData>
  <sheetProtection/>
  <mergeCells count="4">
    <mergeCell ref="G2:P2"/>
    <mergeCell ref="J3:L3"/>
    <mergeCell ref="A4:C4"/>
    <mergeCell ref="J74:O74"/>
  </mergeCells>
  <conditionalFormatting sqref="G15 G27 G11 G19 G31 G35 G39 G43 G47 G56 G52 G64 G60">
    <cfRule type="expression" priority="111" dxfId="4" stopIfTrue="1">
      <formula>$C11=""</formula>
    </cfRule>
    <cfRule type="expression" priority="112" dxfId="108" stopIfTrue="1">
      <formula>AND($D11&lt;3,$C11&gt;0)</formula>
    </cfRule>
  </conditionalFormatting>
  <conditionalFormatting sqref="E11 E15 E19 E27 E31 J16 E39 E43 E47 J32 J41 E64 E52 J58 E60 E35 E56 J49 L45">
    <cfRule type="expression" priority="109" dxfId="4" stopIfTrue="1">
      <formula>OR(E11="Bye",C11="")</formula>
    </cfRule>
    <cfRule type="expression" priority="110" dxfId="0" stopIfTrue="1">
      <formula>AND($D11&lt;5,$C11&gt;0)</formula>
    </cfRule>
  </conditionalFormatting>
  <conditionalFormatting sqref="F11 F15 F19 F27 F31 F35 F39 F43 F47 F56 F52 F64 F60">
    <cfRule type="expression" priority="107" dxfId="4" stopIfTrue="1">
      <formula>$C11=""</formula>
    </cfRule>
    <cfRule type="expression" priority="108" dxfId="108" stopIfTrue="1">
      <formula>AND($D11&lt;5,$C11&gt;0)</formula>
    </cfRule>
  </conditionalFormatting>
  <conditionalFormatting sqref="H11 H15 H19 H27 H31 H35 H39 H43 H47 H56 H64 H60">
    <cfRule type="expression" priority="105" dxfId="4" stopIfTrue="1">
      <formula>$C11=""</formula>
    </cfRule>
    <cfRule type="expression" priority="106" dxfId="0" stopIfTrue="1">
      <formula>AND($D11&lt;5,$C11&gt;0)</formula>
    </cfRule>
  </conditionalFormatting>
  <conditionalFormatting sqref="E12 E16 E20 E28 E32 J17 E40 E44 E48 J33 J42 E65 E61 E36 E57 J59">
    <cfRule type="expression" priority="103" dxfId="4" stopIfTrue="1">
      <formula>$C11=""</formula>
    </cfRule>
    <cfRule type="expression" priority="104" dxfId="108" stopIfTrue="1">
      <formula>AND($D11&lt;5,$C11&gt;0)</formula>
    </cfRule>
  </conditionalFormatting>
  <conditionalFormatting sqref="F12 H12 F16 H16 F20 H20 F28 H28 F32 H32 F36 H36 F40 H40 F44 H44 F48 H48 F57 H57 F65 H65 F61 H61">
    <cfRule type="expression" priority="101" dxfId="4" stopIfTrue="1">
      <formula>$C11=""</formula>
    </cfRule>
    <cfRule type="expression" priority="102" dxfId="0" stopIfTrue="1">
      <formula>AND($D11&lt;5,$C11&gt;0)</formula>
    </cfRule>
  </conditionalFormatting>
  <conditionalFormatting sqref="D11 D15 D19 D27 D31 D35 D39 D43 D47 D56 D60 D64">
    <cfRule type="expression" priority="98" dxfId="6" stopIfTrue="1">
      <formula>OR(AND($C11="",$D11&gt;0),$E11="Bye")</formula>
    </cfRule>
    <cfRule type="expression" priority="99" dxfId="108" stopIfTrue="1">
      <formula>AND($D11&gt;0,$D11&lt;5,$C11&gt;0)</formula>
    </cfRule>
    <cfRule type="expression" priority="100" dxfId="5" stopIfTrue="1">
      <formula>$D11&gt;0</formula>
    </cfRule>
  </conditionalFormatting>
  <conditionalFormatting sqref="G68">
    <cfRule type="expression" priority="96" dxfId="4" stopIfTrue="1">
      <formula>$C68=""</formula>
    </cfRule>
    <cfRule type="expression" priority="97" dxfId="108" stopIfTrue="1">
      <formula>AND(#REF!&lt;3,$C68&gt;0)</formula>
    </cfRule>
  </conditionalFormatting>
  <conditionalFormatting sqref="E68 J66 L62">
    <cfRule type="expression" priority="94" dxfId="4" stopIfTrue="1">
      <formula>OR(E62="Bye",C62="")</formula>
    </cfRule>
    <cfRule type="expression" priority="95" dxfId="0" stopIfTrue="1">
      <formula>AND(#REF!&lt;5,$C62&gt;0)</formula>
    </cfRule>
  </conditionalFormatting>
  <conditionalFormatting sqref="F68">
    <cfRule type="expression" priority="92" dxfId="4" stopIfTrue="1">
      <formula>$C68=""</formula>
    </cfRule>
    <cfRule type="expression" priority="93" dxfId="108" stopIfTrue="1">
      <formula>AND(#REF!&lt;5,$C68&gt;0)</formula>
    </cfRule>
  </conditionalFormatting>
  <conditionalFormatting sqref="H68">
    <cfRule type="expression" priority="90" dxfId="4" stopIfTrue="1">
      <formula>$C68=""</formula>
    </cfRule>
    <cfRule type="expression" priority="91" dxfId="0" stopIfTrue="1">
      <formula>AND(#REF!&lt;5,$C68&gt;0)</formula>
    </cfRule>
  </conditionalFormatting>
  <conditionalFormatting sqref="E69 J67 L63">
    <cfRule type="expression" priority="88" dxfId="4" stopIfTrue="1">
      <formula>$C62=""</formula>
    </cfRule>
    <cfRule type="expression" priority="89" dxfId="108" stopIfTrue="1">
      <formula>AND(#REF!&lt;5,$C62&gt;0)</formula>
    </cfRule>
  </conditionalFormatting>
  <conditionalFormatting sqref="F69 H69">
    <cfRule type="expression" priority="86" dxfId="4" stopIfTrue="1">
      <formula>$C68=""</formula>
    </cfRule>
    <cfRule type="expression" priority="87" dxfId="0" stopIfTrue="1">
      <formula>AND(#REF!&lt;5,$C68&gt;0)</formula>
    </cfRule>
  </conditionalFormatting>
  <conditionalFormatting sqref="H52">
    <cfRule type="expression" priority="84" dxfId="4" stopIfTrue="1">
      <formula>$C52=""</formula>
    </cfRule>
    <cfRule type="expression" priority="85" dxfId="0" stopIfTrue="1">
      <formula>AND(#REF!&lt;5,$C52&gt;0)</formula>
    </cfRule>
  </conditionalFormatting>
  <conditionalFormatting sqref="E53 J50 L46">
    <cfRule type="expression" priority="82" dxfId="4" stopIfTrue="1">
      <formula>$C45=""</formula>
    </cfRule>
    <cfRule type="expression" priority="83" dxfId="108" stopIfTrue="1">
      <formula>AND(#REF!&lt;5,$C45&gt;0)</formula>
    </cfRule>
  </conditionalFormatting>
  <conditionalFormatting sqref="F53 H53">
    <cfRule type="expression" priority="80" dxfId="4" stopIfTrue="1">
      <formula>$C52=""</formula>
    </cfRule>
    <cfRule type="expression" priority="81" dxfId="0" stopIfTrue="1">
      <formula>AND(#REF!&lt;5,$C52&gt;0)</formula>
    </cfRule>
  </conditionalFormatting>
  <conditionalFormatting sqref="G23">
    <cfRule type="expression" priority="78" dxfId="4" stopIfTrue="1">
      <formula>$C23=""</formula>
    </cfRule>
    <cfRule type="expression" priority="79" dxfId="108" stopIfTrue="1">
      <formula>AND(#REF!&lt;3,$C23&gt;0)</formula>
    </cfRule>
  </conditionalFormatting>
  <conditionalFormatting sqref="E23 E7 L29 J9 J25 P36 N22 L13">
    <cfRule type="expression" priority="76" dxfId="4" stopIfTrue="1">
      <formula>OR(E7="Bye",C7="")</formula>
    </cfRule>
    <cfRule type="expression" priority="77" dxfId="0" stopIfTrue="1">
      <formula>AND(#REF!&lt;5,$C7&gt;0)</formula>
    </cfRule>
  </conditionalFormatting>
  <conditionalFormatting sqref="F23">
    <cfRule type="expression" priority="74" dxfId="4" stopIfTrue="1">
      <formula>$C23=""</formula>
    </cfRule>
    <cfRule type="expression" priority="75" dxfId="108" stopIfTrue="1">
      <formula>AND(#REF!&lt;5,$C23&gt;0)</formula>
    </cfRule>
  </conditionalFormatting>
  <conditionalFormatting sqref="H23">
    <cfRule type="expression" priority="72" dxfId="4" stopIfTrue="1">
      <formula>$C23=""</formula>
    </cfRule>
    <cfRule type="expression" priority="73" dxfId="0" stopIfTrue="1">
      <formula>AND(#REF!&lt;5,$C23&gt;0)</formula>
    </cfRule>
  </conditionalFormatting>
  <conditionalFormatting sqref="E24 J26 L30">
    <cfRule type="expression" priority="70" dxfId="4" stopIfTrue="1">
      <formula>$C23=""</formula>
    </cfRule>
    <cfRule type="expression" priority="71" dxfId="108" stopIfTrue="1">
      <formula>AND(#REF!&lt;5,$C23&gt;0)</formula>
    </cfRule>
  </conditionalFormatting>
  <conditionalFormatting sqref="F24 H24">
    <cfRule type="expression" priority="68" dxfId="4" stopIfTrue="1">
      <formula>$C23=""</formula>
    </cfRule>
    <cfRule type="expression" priority="69" dxfId="0" stopIfTrue="1">
      <formula>AND(#REF!&lt;5,$C23&gt;0)</formula>
    </cfRule>
  </conditionalFormatting>
  <conditionalFormatting sqref="G7">
    <cfRule type="expression" priority="66" dxfId="4" stopIfTrue="1">
      <formula>$C7=""</formula>
    </cfRule>
    <cfRule type="expression" priority="67" dxfId="108" stopIfTrue="1">
      <formula>AND(#REF!&lt;3,$C7&gt;0)</formula>
    </cfRule>
  </conditionalFormatting>
  <conditionalFormatting sqref="F7">
    <cfRule type="expression" priority="64" dxfId="4" stopIfTrue="1">
      <formula>$C7=""</formula>
    </cfRule>
    <cfRule type="expression" priority="65" dxfId="108" stopIfTrue="1">
      <formula>AND(#REF!&lt;5,$C7&gt;0)</formula>
    </cfRule>
  </conditionalFormatting>
  <conditionalFormatting sqref="H7">
    <cfRule type="expression" priority="62" dxfId="4" stopIfTrue="1">
      <formula>$C7=""</formula>
    </cfRule>
    <cfRule type="expression" priority="63" dxfId="0" stopIfTrue="1">
      <formula>AND(#REF!&lt;5,$C7&gt;0)</formula>
    </cfRule>
  </conditionalFormatting>
  <conditionalFormatting sqref="E8 J10 P37 N23 L14">
    <cfRule type="expression" priority="60" dxfId="4" stopIfTrue="1">
      <formula>$C7=""</formula>
    </cfRule>
    <cfRule type="expression" priority="61" dxfId="108" stopIfTrue="1">
      <formula>AND(#REF!&lt;5,$C7&gt;0)</formula>
    </cfRule>
  </conditionalFormatting>
  <conditionalFormatting sqref="F8 H8">
    <cfRule type="expression" priority="58" dxfId="4" stopIfTrue="1">
      <formula>$C7=""</formula>
    </cfRule>
    <cfRule type="expression" priority="59" dxfId="0" stopIfTrue="1">
      <formula>AND(#REF!&lt;5,$C7&gt;0)</formula>
    </cfRule>
  </conditionalFormatting>
  <conditionalFormatting sqref="J63">
    <cfRule type="expression" priority="55" dxfId="10" stopIfTrue="1">
      <formula>AND($E$1="CU",J63="Umpire")</formula>
    </cfRule>
    <cfRule type="expression" priority="56" dxfId="9" stopIfTrue="1">
      <formula>AND($E$1="CU",J63&lt;&gt;"Umpire",#REF!&lt;&gt;"")</formula>
    </cfRule>
    <cfRule type="expression" priority="57" dxfId="8" stopIfTrue="1">
      <formula>AND($E$1="CU",J63&lt;&gt;"Umpire")</formula>
    </cfRule>
  </conditionalFormatting>
  <conditionalFormatting sqref="H42">
    <cfRule type="expression" priority="52" dxfId="10" stopIfTrue="1">
      <formula>AND($E$1="CU",H42="Umpire")</formula>
    </cfRule>
    <cfRule type="expression" priority="53" dxfId="9" stopIfTrue="1">
      <formula>AND($E$1="CU",H42&lt;&gt;"Umpire",#REF!&lt;&gt;"")</formula>
    </cfRule>
    <cfRule type="expression" priority="54" dxfId="8" stopIfTrue="1">
      <formula>AND($E$1="CU",H42&lt;&gt;"Umpire")</formula>
    </cfRule>
  </conditionalFormatting>
  <conditionalFormatting sqref="N55">
    <cfRule type="expression" priority="50" dxfId="0" stopIfTrue="1">
      <formula>#REF!="as"</formula>
    </cfRule>
    <cfRule type="expression" priority="51" dxfId="0" stopIfTrue="1">
      <formula>#REF!="bs"</formula>
    </cfRule>
  </conditionalFormatting>
  <conditionalFormatting sqref="J46">
    <cfRule type="expression" priority="47" dxfId="10" stopIfTrue="1">
      <formula>AND($E$1="CU",J46="Umpire")</formula>
    </cfRule>
    <cfRule type="expression" priority="48" dxfId="9" stopIfTrue="1">
      <formula>AND($E$1="CU",J46&lt;&gt;"Umpire",#REF!&lt;&gt;"")</formula>
    </cfRule>
    <cfRule type="expression" priority="49" dxfId="8" stopIfTrue="1">
      <formula>AND($E$1="CU",J46&lt;&gt;"Umpire")</formula>
    </cfRule>
  </conditionalFormatting>
  <conditionalFormatting sqref="N54">
    <cfRule type="expression" priority="45" dxfId="0" stopIfTrue="1">
      <formula>#REF!="as"</formula>
    </cfRule>
    <cfRule type="expression" priority="46" dxfId="0" stopIfTrue="1">
      <formula>#REF!="bs"</formula>
    </cfRule>
  </conditionalFormatting>
  <conditionalFormatting sqref="L55">
    <cfRule type="expression" priority="42" dxfId="10" stopIfTrue="1">
      <formula>AND($E$1="CU",L55="Umpire")</formula>
    </cfRule>
    <cfRule type="expression" priority="43" dxfId="9" stopIfTrue="1">
      <formula>AND($E$1="CU",L55&lt;&gt;"Umpire",#REF!&lt;&gt;"")</formula>
    </cfRule>
    <cfRule type="expression" priority="44" dxfId="8" stopIfTrue="1">
      <formula>AND($E$1="CU",L55&lt;&gt;"Umpire")</formula>
    </cfRule>
  </conditionalFormatting>
  <conditionalFormatting sqref="J30 H34">
    <cfRule type="expression" priority="39" dxfId="10" stopIfTrue="1">
      <formula>AND($E$1="CU",H30="Umpire")</formula>
    </cfRule>
    <cfRule type="expression" priority="40" dxfId="9" stopIfTrue="1">
      <formula>AND($E$1="CU",H30&lt;&gt;"Umpire",#REF!&lt;&gt;"")</formula>
    </cfRule>
    <cfRule type="expression" priority="41" dxfId="8" stopIfTrue="1">
      <formula>AND($E$1="CU",H30&lt;&gt;"Umpire")</formula>
    </cfRule>
  </conditionalFormatting>
  <conditionalFormatting sqref="J34">
    <cfRule type="expression" priority="37" dxfId="0" stopIfTrue="1">
      <formula>#REF!="as"</formula>
    </cfRule>
    <cfRule type="expression" priority="38" dxfId="0" stopIfTrue="1">
      <formula>#REF!="bs"</formula>
    </cfRule>
  </conditionalFormatting>
  <conditionalFormatting sqref="N38">
    <cfRule type="expression" priority="34" dxfId="10" stopIfTrue="1">
      <formula>AND($E$1="CU",N38="Umpire")</formula>
    </cfRule>
    <cfRule type="expression" priority="35" dxfId="9" stopIfTrue="1">
      <formula>AND($E$1="CU",N38&lt;&gt;"Umpire",#REF!&lt;&gt;"")</formula>
    </cfRule>
    <cfRule type="expression" priority="36" dxfId="8" stopIfTrue="1">
      <formula>AND($E$1="CU",N38&lt;&gt;"Umpire")</formula>
    </cfRule>
  </conditionalFormatting>
  <conditionalFormatting sqref="P38">
    <cfRule type="expression" priority="32" dxfId="0" stopIfTrue="1">
      <formula>#REF!="as"</formula>
    </cfRule>
    <cfRule type="expression" priority="33" dxfId="0" stopIfTrue="1">
      <formula>#REF!="bs"</formula>
    </cfRule>
  </conditionalFormatting>
  <conditionalFormatting sqref="H26">
    <cfRule type="expression" priority="29" dxfId="10" stopIfTrue="1">
      <formula>AND($E$1="CU",H26="Umpire")</formula>
    </cfRule>
    <cfRule type="expression" priority="30" dxfId="9" stopIfTrue="1">
      <formula>AND($E$1="CU",H26&lt;&gt;"Umpire",#REF!&lt;&gt;"")</formula>
    </cfRule>
    <cfRule type="expression" priority="31" dxfId="8" stopIfTrue="1">
      <formula>AND($E$1="CU",H26&lt;&gt;"Umpire")</formula>
    </cfRule>
  </conditionalFormatting>
  <conditionalFormatting sqref="M65">
    <cfRule type="expression" priority="27" dxfId="0" stopIfTrue="1">
      <formula>#REF!="as"</formula>
    </cfRule>
    <cfRule type="expression" priority="28" dxfId="0" stopIfTrue="1">
      <formula>#REF!="bs"</formula>
    </cfRule>
  </conditionalFormatting>
  <conditionalFormatting sqref="H10">
    <cfRule type="expression" priority="24" dxfId="10" stopIfTrue="1">
      <formula>AND($E$1="CU",H10="Umpire")</formula>
    </cfRule>
    <cfRule type="expression" priority="25" dxfId="9" stopIfTrue="1">
      <formula>AND($E$1="CU",H10&lt;&gt;"Umpire",#REF!&lt;&gt;"")</formula>
    </cfRule>
    <cfRule type="expression" priority="26" dxfId="8" stopIfTrue="1">
      <formula>AND($E$1="CU",H10&lt;&gt;"Umpire")</formula>
    </cfRule>
  </conditionalFormatting>
  <conditionalFormatting sqref="J14">
    <cfRule type="expression" priority="21" dxfId="10" stopIfTrue="1">
      <formula>AND($E$1="CU",J14="Umpire")</formula>
    </cfRule>
    <cfRule type="expression" priority="22" dxfId="9" stopIfTrue="1">
      <formula>AND($E$1="CU",J14&lt;&gt;"Umpire",#REF!&lt;&gt;"")</formula>
    </cfRule>
    <cfRule type="expression" priority="23" dxfId="8" stopIfTrue="1">
      <formula>AND($E$1="CU",J14&lt;&gt;"Umpire")</formula>
    </cfRule>
  </conditionalFormatting>
  <conditionalFormatting sqref="H18">
    <cfRule type="expression" priority="18" dxfId="10" stopIfTrue="1">
      <formula>AND($E$1="CU",H18="Umpire")</formula>
    </cfRule>
    <cfRule type="expression" priority="19" dxfId="9" stopIfTrue="1">
      <formula>AND($E$1="CU",H18&lt;&gt;"Umpire",#REF!&lt;&gt;"")</formula>
    </cfRule>
    <cfRule type="expression" priority="20" dxfId="8" stopIfTrue="1">
      <formula>AND($E$1="CU",H18&lt;&gt;"Umpire")</formula>
    </cfRule>
  </conditionalFormatting>
  <conditionalFormatting sqref="J18">
    <cfRule type="expression" priority="16" dxfId="0" stopIfTrue="1">
      <formula>#REF!="as"</formula>
    </cfRule>
    <cfRule type="expression" priority="17" dxfId="0" stopIfTrue="1">
      <formula>#REF!="bs"</formula>
    </cfRule>
  </conditionalFormatting>
  <conditionalFormatting sqref="L22">
    <cfRule type="expression" priority="13" dxfId="10" stopIfTrue="1">
      <formula>AND($E$1="CU",L22="Umpire")</formula>
    </cfRule>
    <cfRule type="expression" priority="14" dxfId="9" stopIfTrue="1">
      <formula>AND($E$1="CU",L22&lt;&gt;"Umpire",#REF!&lt;&gt;"")</formula>
    </cfRule>
    <cfRule type="expression" priority="15" dxfId="8" stopIfTrue="1">
      <formula>AND($E$1="CU",L22&lt;&gt;"Umpire")</formula>
    </cfRule>
  </conditionalFormatting>
  <conditionalFormatting sqref="H51">
    <cfRule type="expression" priority="10" dxfId="10" stopIfTrue="1">
      <formula>AND($E$1="CU",H51="Umpire")</formula>
    </cfRule>
    <cfRule type="expression" priority="11" dxfId="9" stopIfTrue="1">
      <formula>AND($E$1="CU",H51&lt;&gt;"Umpire",#REF!&lt;&gt;"")</formula>
    </cfRule>
    <cfRule type="expression" priority="12" dxfId="8" stopIfTrue="1">
      <formula>AND($E$1="CU",H51&lt;&gt;"Umpire")</formula>
    </cfRule>
  </conditionalFormatting>
  <conditionalFormatting sqref="J51">
    <cfRule type="expression" priority="8" dxfId="0" stopIfTrue="1">
      <formula>#REF!="as"</formula>
    </cfRule>
    <cfRule type="expression" priority="9" dxfId="0" stopIfTrue="1">
      <formula>#REF!="bs"</formula>
    </cfRule>
  </conditionalFormatting>
  <conditionalFormatting sqref="H67">
    <cfRule type="expression" priority="5" dxfId="10" stopIfTrue="1">
      <formula>AND($E$1="CU",H67="Umpire")</formula>
    </cfRule>
    <cfRule type="expression" priority="6" dxfId="9" stopIfTrue="1">
      <formula>AND($E$1="CU",H67&lt;&gt;"Umpire",#REF!&lt;&gt;"")</formula>
    </cfRule>
    <cfRule type="expression" priority="7" dxfId="8" stopIfTrue="1">
      <formula>AND($E$1="CU",H67&lt;&gt;"Umpire")</formula>
    </cfRule>
  </conditionalFormatting>
  <conditionalFormatting sqref="H59">
    <cfRule type="expression" priority="2" dxfId="10" stopIfTrue="1">
      <formula>AND($E$1="CU",H59="Umpire")</formula>
    </cfRule>
    <cfRule type="expression" priority="3" dxfId="9" stopIfTrue="1">
      <formula>AND($E$1="CU",H59&lt;&gt;"Umpire",#REF!&lt;&gt;"")</formula>
    </cfRule>
    <cfRule type="expression" priority="4" dxfId="8" stopIfTrue="1">
      <formula>AND($E$1="CU",H59&lt;&gt;"Umpire")</formula>
    </cfRule>
  </conditionalFormatting>
  <conditionalFormatting sqref="B7 B64 B11 B15 B19 B23 B27 B31 B35 B39 B43 B47 B52 B56 B60 B68">
    <cfRule type="cellIs" priority="1" dxfId="49" operator="equal" stopIfTrue="1">
      <formula>"DA"</formula>
    </cfRule>
  </conditionalFormatting>
  <dataValidations count="1">
    <dataValidation type="list" allowBlank="1" showInputMessage="1" sqref="H10 H18 H26 H34 H42 H51 H59 H67 J63 J46 L55 N38 J30 L22 J14">
      <formula1>$T$7:$T$18</formula1>
    </dataValidation>
  </dataValidations>
  <printOptions horizontalCentered="1"/>
  <pageMargins left="0" right="0" top="0.3937007874015748" bottom="0.3937007874015748" header="0" footer="0"/>
  <pageSetup horizontalDpi="300" verticalDpi="300" orientation="portrait" paperSize="9" scale="95" r:id="rId1"/>
</worksheet>
</file>

<file path=xl/worksheets/sheet9.xml><?xml version="1.0" encoding="utf-8"?>
<worksheet xmlns="http://schemas.openxmlformats.org/spreadsheetml/2006/main" xmlns:r="http://schemas.openxmlformats.org/officeDocument/2006/relationships">
  <dimension ref="A1:N25"/>
  <sheetViews>
    <sheetView zoomScalePageLayoutView="0" workbookViewId="0" topLeftCell="A1">
      <selection activeCell="P27" sqref="P27"/>
    </sheetView>
  </sheetViews>
  <sheetFormatPr defaultColWidth="9.140625" defaultRowHeight="12.75"/>
  <cols>
    <col min="1" max="1" width="6.00390625" style="512" customWidth="1"/>
    <col min="2" max="3" width="9.140625" style="512" hidden="1" customWidth="1"/>
    <col min="4" max="4" width="9.140625" style="512" customWidth="1"/>
    <col min="5" max="5" width="10.421875" style="512" customWidth="1"/>
    <col min="6" max="6" width="15.57421875" style="512" hidden="1" customWidth="1"/>
    <col min="7" max="7" width="1.57421875" style="512" customWidth="1"/>
    <col min="8" max="9" width="7.421875" style="512" customWidth="1"/>
    <col min="10" max="11" width="9.140625" style="512" customWidth="1"/>
    <col min="12" max="16384" width="9.140625" style="512" customWidth="1"/>
  </cols>
  <sheetData>
    <row r="1" spans="1:14" ht="30">
      <c r="A1" s="504" t="s">
        <v>224</v>
      </c>
      <c r="B1" s="505"/>
      <c r="C1" s="506"/>
      <c r="D1" s="506"/>
      <c r="E1" s="507"/>
      <c r="F1" s="507"/>
      <c r="G1" s="508"/>
      <c r="H1" s="507"/>
      <c r="I1" s="507"/>
      <c r="J1" s="509"/>
      <c r="K1" s="509"/>
      <c r="L1" s="509"/>
      <c r="M1" s="510"/>
      <c r="N1" s="511"/>
    </row>
    <row r="2" spans="1:14" ht="30">
      <c r="A2" s="513" t="s">
        <v>16</v>
      </c>
      <c r="B2" s="505"/>
      <c r="C2" s="506"/>
      <c r="D2" s="506"/>
      <c r="E2" s="508"/>
      <c r="F2" s="508"/>
      <c r="G2" s="508"/>
      <c r="H2" s="508"/>
      <c r="I2" s="508"/>
      <c r="J2" s="514"/>
      <c r="K2" s="514"/>
      <c r="L2" s="514"/>
      <c r="M2" s="510"/>
      <c r="N2" s="511"/>
    </row>
    <row r="3" spans="1:14" ht="25.5">
      <c r="A3" s="515" t="s">
        <v>232</v>
      </c>
      <c r="B3" s="516"/>
      <c r="C3" s="517"/>
      <c r="D3" s="517"/>
      <c r="E3" s="514"/>
      <c r="F3" s="514"/>
      <c r="G3" s="518"/>
      <c r="H3" s="519" t="s">
        <v>233</v>
      </c>
      <c r="I3" s="519"/>
      <c r="J3" s="519"/>
      <c r="K3" s="519"/>
      <c r="L3" s="509"/>
      <c r="M3" s="510"/>
      <c r="N3" s="511"/>
    </row>
    <row r="4" spans="1:14" ht="25.5">
      <c r="A4" s="520"/>
      <c r="B4" s="517"/>
      <c r="C4" s="516"/>
      <c r="D4" s="521"/>
      <c r="E4" s="517"/>
      <c r="F4" s="517"/>
      <c r="G4" s="514"/>
      <c r="H4" s="514"/>
      <c r="I4" s="522"/>
      <c r="J4" s="522"/>
      <c r="K4" s="522"/>
      <c r="L4" s="522"/>
      <c r="M4" s="522"/>
      <c r="N4" s="514"/>
    </row>
    <row r="5" spans="1:14" ht="12.75">
      <c r="A5" s="523"/>
      <c r="B5" s="523"/>
      <c r="C5" s="523"/>
      <c r="D5" s="523"/>
      <c r="E5" s="523"/>
      <c r="F5" s="523" t="s">
        <v>222</v>
      </c>
      <c r="G5" s="524"/>
      <c r="H5" s="525"/>
      <c r="I5" s="526"/>
      <c r="J5" s="523"/>
      <c r="K5" s="527"/>
      <c r="L5" s="525"/>
      <c r="M5" s="523"/>
      <c r="N5" s="528"/>
    </row>
    <row r="6" spans="1:14" ht="13.5" thickBot="1">
      <c r="A6" s="784"/>
      <c r="B6" s="784"/>
      <c r="C6" s="530"/>
      <c r="D6" s="531"/>
      <c r="E6" s="531"/>
      <c r="F6" s="532"/>
      <c r="G6" s="533"/>
      <c r="H6" s="534"/>
      <c r="I6" s="535"/>
      <c r="J6" s="534"/>
      <c r="K6" s="536"/>
      <c r="L6" s="537"/>
      <c r="M6" s="781"/>
      <c r="N6" s="781"/>
    </row>
    <row r="7" spans="1:14" ht="12.75">
      <c r="A7" s="538"/>
      <c r="B7" s="539" t="s">
        <v>3</v>
      </c>
      <c r="C7" s="540" t="s">
        <v>5</v>
      </c>
      <c r="D7" s="782" t="s">
        <v>234</v>
      </c>
      <c r="E7" s="782"/>
      <c r="F7" s="782"/>
      <c r="G7" s="541" t="s">
        <v>235</v>
      </c>
      <c r="H7" s="542" t="s">
        <v>236</v>
      </c>
      <c r="I7" s="543" t="s">
        <v>11</v>
      </c>
      <c r="J7" s="544"/>
      <c r="K7" s="543" t="s">
        <v>12</v>
      </c>
      <c r="L7" s="544"/>
      <c r="M7" s="543" t="s">
        <v>237</v>
      </c>
      <c r="N7" s="545"/>
    </row>
    <row r="8" spans="1:14" ht="12.75">
      <c r="A8" s="546"/>
      <c r="B8" s="547"/>
      <c r="C8" s="547"/>
      <c r="D8" s="548"/>
      <c r="E8" s="548"/>
      <c r="F8" s="549"/>
      <c r="G8" s="550"/>
      <c r="H8" s="551"/>
      <c r="I8" s="550"/>
      <c r="J8" s="552"/>
      <c r="K8" s="550"/>
      <c r="L8" s="552"/>
      <c r="M8" s="550"/>
      <c r="N8" s="552"/>
    </row>
    <row r="9" spans="1:14" ht="12.75">
      <c r="A9" s="553">
        <v>1</v>
      </c>
      <c r="B9" s="554"/>
      <c r="C9" s="555"/>
      <c r="D9" s="783" t="s">
        <v>238</v>
      </c>
      <c r="E9" s="783"/>
      <c r="F9" s="783"/>
      <c r="G9" s="557"/>
      <c r="H9" s="558"/>
      <c r="I9" s="559"/>
      <c r="J9" s="559"/>
      <c r="K9" s="559"/>
      <c r="L9" s="559"/>
      <c r="M9" s="560"/>
      <c r="N9" s="561"/>
    </row>
    <row r="10" spans="1:14" ht="12.75">
      <c r="A10" s="562"/>
      <c r="B10" s="563"/>
      <c r="C10" s="564"/>
      <c r="D10" s="565"/>
      <c r="E10" s="566"/>
      <c r="F10" s="567"/>
      <c r="G10" s="568"/>
      <c r="H10" s="569"/>
      <c r="I10" s="570" t="s">
        <v>69</v>
      </c>
      <c r="J10" s="571"/>
      <c r="K10" s="566"/>
      <c r="L10" s="566"/>
      <c r="M10" s="572"/>
      <c r="N10" s="561"/>
    </row>
    <row r="11" spans="1:14" ht="12.75">
      <c r="A11" s="562">
        <v>2</v>
      </c>
      <c r="B11" s="573"/>
      <c r="C11" s="574"/>
      <c r="D11" s="783" t="s">
        <v>55</v>
      </c>
      <c r="E11" s="783"/>
      <c r="F11" s="783"/>
      <c r="G11" s="575"/>
      <c r="H11" s="576"/>
      <c r="I11" s="566"/>
      <c r="J11" s="577"/>
      <c r="K11" s="566"/>
      <c r="L11" s="566"/>
      <c r="M11" s="572"/>
      <c r="N11" s="561"/>
    </row>
    <row r="12" spans="1:14" ht="12.75">
      <c r="A12" s="562"/>
      <c r="B12" s="578"/>
      <c r="C12" s="564"/>
      <c r="D12" s="565"/>
      <c r="E12" s="567"/>
      <c r="F12" s="567"/>
      <c r="G12" s="568"/>
      <c r="H12" s="579"/>
      <c r="I12" s="580"/>
      <c r="J12" s="581"/>
      <c r="K12" s="571" t="s">
        <v>69</v>
      </c>
      <c r="L12" s="571"/>
      <c r="M12" s="572"/>
      <c r="N12" s="561"/>
    </row>
    <row r="13" spans="1:14" ht="12.75">
      <c r="A13" s="562">
        <v>3</v>
      </c>
      <c r="B13" s="573"/>
      <c r="C13" s="574"/>
      <c r="D13" s="783" t="s">
        <v>55</v>
      </c>
      <c r="E13" s="783"/>
      <c r="F13" s="783"/>
      <c r="G13" s="557"/>
      <c r="H13" s="558"/>
      <c r="I13" s="566"/>
      <c r="J13" s="577"/>
      <c r="K13" s="566"/>
      <c r="L13" s="582"/>
      <c r="M13" s="583"/>
      <c r="N13" s="584"/>
    </row>
    <row r="14" spans="1:14" ht="12.75">
      <c r="A14" s="562"/>
      <c r="B14" s="578"/>
      <c r="C14" s="564"/>
      <c r="D14" s="585"/>
      <c r="E14" s="586"/>
      <c r="F14" s="587"/>
      <c r="G14" s="588"/>
      <c r="H14" s="569"/>
      <c r="I14" s="571" t="s">
        <v>55</v>
      </c>
      <c r="J14" s="589"/>
      <c r="K14" s="566"/>
      <c r="L14" s="590"/>
      <c r="M14" s="583"/>
      <c r="N14" s="584"/>
    </row>
    <row r="15" spans="1:14" ht="12.75">
      <c r="A15" s="562">
        <v>4</v>
      </c>
      <c r="B15" s="573"/>
      <c r="C15" s="574"/>
      <c r="D15" s="783" t="s">
        <v>55</v>
      </c>
      <c r="E15" s="783"/>
      <c r="F15" s="783"/>
      <c r="G15" s="575"/>
      <c r="H15" s="576"/>
      <c r="I15" s="566"/>
      <c r="J15" s="566"/>
      <c r="K15" s="566"/>
      <c r="L15" s="582"/>
      <c r="M15" s="583" t="s">
        <v>63</v>
      </c>
      <c r="N15" s="584"/>
    </row>
    <row r="16" spans="1:14" ht="12.75">
      <c r="A16" s="562"/>
      <c r="B16" s="578"/>
      <c r="C16" s="564"/>
      <c r="D16" s="591"/>
      <c r="E16" s="592"/>
      <c r="F16" s="593"/>
      <c r="G16" s="568"/>
      <c r="H16" s="579"/>
      <c r="I16" s="566"/>
      <c r="J16" s="566"/>
      <c r="K16" s="580"/>
      <c r="L16" s="594"/>
      <c r="M16" s="595" t="s">
        <v>285</v>
      </c>
      <c r="N16" s="584"/>
    </row>
    <row r="17" spans="1:14" ht="12.75">
      <c r="A17" s="562">
        <v>5</v>
      </c>
      <c r="B17" s="573"/>
      <c r="C17" s="574"/>
      <c r="D17" s="783" t="s">
        <v>239</v>
      </c>
      <c r="E17" s="783"/>
      <c r="F17" s="783"/>
      <c r="G17" s="557"/>
      <c r="H17" s="558"/>
      <c r="I17" s="566"/>
      <c r="J17" s="566"/>
      <c r="K17" s="566"/>
      <c r="L17" s="582"/>
      <c r="M17" s="583"/>
      <c r="N17" s="584"/>
    </row>
    <row r="18" spans="1:14" ht="12.75">
      <c r="A18" s="562"/>
      <c r="B18" s="578"/>
      <c r="C18" s="564"/>
      <c r="D18" s="591"/>
      <c r="E18" s="596"/>
      <c r="F18" s="593"/>
      <c r="G18" s="597"/>
      <c r="H18" s="569"/>
      <c r="I18" s="571" t="s">
        <v>56</v>
      </c>
      <c r="J18" s="571"/>
      <c r="K18" s="566"/>
      <c r="L18" s="582"/>
      <c r="M18" s="583"/>
      <c r="N18" s="584"/>
    </row>
    <row r="19" spans="1:14" ht="12.75">
      <c r="A19" s="562">
        <v>6</v>
      </c>
      <c r="B19" s="573"/>
      <c r="C19" s="574"/>
      <c r="D19" s="783" t="s">
        <v>55</v>
      </c>
      <c r="E19" s="783"/>
      <c r="F19" s="783"/>
      <c r="G19" s="575"/>
      <c r="H19" s="576"/>
      <c r="I19" s="566"/>
      <c r="J19" s="577"/>
      <c r="K19" s="566"/>
      <c r="L19" s="582"/>
      <c r="M19" s="583"/>
      <c r="N19" s="584"/>
    </row>
    <row r="20" spans="1:14" ht="12.75">
      <c r="A20" s="562"/>
      <c r="B20" s="578"/>
      <c r="C20" s="564"/>
      <c r="D20" s="591"/>
      <c r="E20" s="592"/>
      <c r="F20" s="593"/>
      <c r="G20" s="568"/>
      <c r="H20" s="579"/>
      <c r="I20" s="598"/>
      <c r="J20" s="581"/>
      <c r="K20" s="599" t="s">
        <v>63</v>
      </c>
      <c r="L20" s="571"/>
      <c r="M20" s="583"/>
      <c r="N20" s="584"/>
    </row>
    <row r="21" spans="1:14" ht="12.75">
      <c r="A21" s="562">
        <v>7</v>
      </c>
      <c r="B21" s="573"/>
      <c r="C21" s="574"/>
      <c r="D21" s="783" t="s">
        <v>55</v>
      </c>
      <c r="E21" s="783"/>
      <c r="F21" s="783"/>
      <c r="G21" s="557"/>
      <c r="H21" s="558"/>
      <c r="I21" s="566"/>
      <c r="J21" s="577"/>
      <c r="K21" s="566" t="s">
        <v>267</v>
      </c>
      <c r="L21" s="566"/>
      <c r="M21" s="600"/>
      <c r="N21" s="584"/>
    </row>
    <row r="22" spans="1:14" ht="12.75">
      <c r="A22" s="562"/>
      <c r="B22" s="578"/>
      <c r="C22" s="564"/>
      <c r="D22" s="591"/>
      <c r="E22" s="596"/>
      <c r="F22" s="593"/>
      <c r="G22" s="597"/>
      <c r="H22" s="569"/>
      <c r="I22" s="571" t="s">
        <v>63</v>
      </c>
      <c r="J22" s="589"/>
      <c r="K22" s="566"/>
      <c r="L22" s="601"/>
      <c r="M22" s="600"/>
      <c r="N22" s="584"/>
    </row>
    <row r="23" spans="1:14" ht="12.75">
      <c r="A23" s="553">
        <v>8</v>
      </c>
      <c r="B23" s="573"/>
      <c r="C23" s="555"/>
      <c r="D23" s="783" t="s">
        <v>240</v>
      </c>
      <c r="E23" s="783"/>
      <c r="F23" s="783"/>
      <c r="G23" s="575"/>
      <c r="H23" s="576"/>
      <c r="I23" s="566"/>
      <c r="J23" s="566"/>
      <c r="K23" s="566"/>
      <c r="L23" s="566"/>
      <c r="M23" s="600"/>
      <c r="N23" s="584"/>
    </row>
    <row r="24" spans="1:14" ht="12.75">
      <c r="A24" s="602"/>
      <c r="B24" s="602"/>
      <c r="C24" s="602"/>
      <c r="D24" s="603"/>
      <c r="E24" s="604"/>
      <c r="F24" s="604"/>
      <c r="G24" s="605"/>
      <c r="H24" s="606"/>
      <c r="I24" s="582"/>
      <c r="J24" s="582"/>
      <c r="K24" s="582"/>
      <c r="L24" s="582"/>
      <c r="M24" s="582"/>
      <c r="N24" s="607"/>
    </row>
    <row r="25" spans="1:14" ht="12.75">
      <c r="A25" s="608"/>
      <c r="B25" s="609"/>
      <c r="C25" s="610"/>
      <c r="D25" s="603"/>
      <c r="E25" s="604"/>
      <c r="F25" s="604"/>
      <c r="G25" s="605"/>
      <c r="H25" s="606"/>
      <c r="I25" s="611"/>
      <c r="J25" s="612"/>
      <c r="K25" s="611"/>
      <c r="L25" s="612"/>
      <c r="M25" s="613"/>
      <c r="N25" s="584"/>
    </row>
  </sheetData>
  <sheetProtection/>
  <mergeCells count="11">
    <mergeCell ref="D17:F17"/>
    <mergeCell ref="D19:F19"/>
    <mergeCell ref="D21:F21"/>
    <mergeCell ref="D23:F23"/>
    <mergeCell ref="A6:B6"/>
    <mergeCell ref="M6:N6"/>
    <mergeCell ref="D7:F7"/>
    <mergeCell ref="D9:F9"/>
    <mergeCell ref="D11:F11"/>
    <mergeCell ref="D13:F13"/>
    <mergeCell ref="D15:F15"/>
  </mergeCells>
  <conditionalFormatting sqref="M16 K12 I14 I18 I22">
    <cfRule type="expression" priority="13" dxfId="0" stopIfTrue="1">
      <formula>H12="as"</formula>
    </cfRule>
    <cfRule type="expression" priority="14" dxfId="0" stopIfTrue="1">
      <formula>H12="bs"</formula>
    </cfRule>
  </conditionalFormatting>
  <conditionalFormatting sqref="I12 K16 M24 I20 G14 G18 G22">
    <cfRule type="expression" priority="10" dxfId="10" stopIfTrue="1">
      <formula>AND($K$1="CU",G12="Umpire")</formula>
    </cfRule>
    <cfRule type="expression" priority="11" dxfId="9" stopIfTrue="1">
      <formula>AND($K$1="CU",G12&lt;&gt;"Umpire",H12&lt;&gt;"")</formula>
    </cfRule>
    <cfRule type="expression" priority="12" dxfId="8" stopIfTrue="1">
      <formula>AND($K$1="CU",G12&lt;&gt;"Umpire")</formula>
    </cfRule>
  </conditionalFormatting>
  <conditionalFormatting sqref="G25 E25">
    <cfRule type="expression" priority="9" dxfId="0" stopIfTrue="1">
      <formula>AND($C25&lt;9,$B25&gt;0)</formula>
    </cfRule>
  </conditionalFormatting>
  <conditionalFormatting sqref="I10 D25">
    <cfRule type="cellIs" priority="7" dxfId="4" operator="equal" stopIfTrue="1">
      <formula>"Bye"</formula>
    </cfRule>
    <cfRule type="expression" priority="8" dxfId="0" stopIfTrue="1">
      <formula>AND($C10&lt;9,$B10&gt;0)</formula>
    </cfRule>
  </conditionalFormatting>
  <conditionalFormatting sqref="C25">
    <cfRule type="expression" priority="4" dxfId="7" stopIfTrue="1">
      <formula>AND($C25&gt;0,$C25&lt;9,$B25&gt;0)</formula>
    </cfRule>
    <cfRule type="expression" priority="5" dxfId="6" stopIfTrue="1">
      <formula>$C25&gt;0</formula>
    </cfRule>
    <cfRule type="expression" priority="6" dxfId="5" stopIfTrue="1">
      <formula>$D25="Bye"</formula>
    </cfRule>
  </conditionalFormatting>
  <conditionalFormatting sqref="D11 D17 D9 D19 D21 D13 D15 D23">
    <cfRule type="cellIs" priority="2" dxfId="4" operator="equal" stopIfTrue="1">
      <formula>"Bye"</formula>
    </cfRule>
    <cfRule type="expression" priority="3" dxfId="0" stopIfTrue="1">
      <formula>AND(#REF!&lt;9,$B9&gt;0)</formula>
    </cfRule>
  </conditionalFormatting>
  <conditionalFormatting sqref="J12 L16 N24 J20:K20 H10 H14 H18 H22">
    <cfRule type="expression" priority="1" dxfId="2" stopIfTrue="1">
      <formula>$K$1="CU"</formula>
    </cfRule>
  </conditionalFormatting>
  <dataValidations count="1">
    <dataValidation type="list" allowBlank="1" showInputMessage="1" sqref="G18 G22 G14 M24 I20 K16 I12">
      <formula1>$S$9:$S$20</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trenera</cp:lastModifiedBy>
  <cp:lastPrinted>2017-07-25T08:35:27Z</cp:lastPrinted>
  <dcterms:created xsi:type="dcterms:W3CDTF">1996-10-08T23:32:33Z</dcterms:created>
  <dcterms:modified xsi:type="dcterms:W3CDTF">2017-07-25T08:35:54Z</dcterms:modified>
  <cp:category/>
  <cp:version/>
  <cp:contentType/>
  <cp:contentStatus/>
</cp:coreProperties>
</file>